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企画課\課内共有フォルダ\01.課内共通\10.共通業務\19.財政\03 決算\14 財政状況資料集\令和8年度（令和6年度分）\05.修正\"/>
    </mc:Choice>
  </mc:AlternateContent>
  <bookViews>
    <workbookView xWindow="0" yWindow="0" windowWidth="19260" windowHeight="115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<sst xmlns="http://schemas.openxmlformats.org/spreadsheetml/2006/main" count="1115" uniqueCount="574">
  <si>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</si>
  <si>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</si>
  <si>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</si>
  <si>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</si>
  <si>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</si>
  <si>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</si>
  <si>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</si>
  <si>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</si>
  <si>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</si>
  <si>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</si>
  <si>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</si>
  <si>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</si>
  <si>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</si>
  <si>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</si>
  <si>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</si>
  <si>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</si>
  <si>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</si>
  <si>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</si>
  <si>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</si>
  <si>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</si>
  <si>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</si>
  <si>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</si>
  <si>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</si>
  <si>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</si>
  <si>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</si>
  <si>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</si>
  <si>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</si>
  <si>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</si>
  <si>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</si>
  <si>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</si>
  <si>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</si>
  <si>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</si>
  <si>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</si>
  <si>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</si>
  <si>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</si>
  <si>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</si>
  <si>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</si>
  <si>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</si>
  <si>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</si>
  <si>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</si>
  <si>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</si>
  <si>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</si>
  <si>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</si>
  <si>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</si>
  <si>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</si>
  <si>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</si>
  <si>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</si>
  <si>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</si>
  <si>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</si>
  <si>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</si>
  <si>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</si>
  <si>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</si>
  <si>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</si>
  <si>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</si>
  <si>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</si>
  <si>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</si>
  <si>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</si>
  <si>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</si>
  <si>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</si>
  <si>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</si>
  <si>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</si>
  <si>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</si>
  <si>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</si>
  <si>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</si>
  <si>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</si>
  <si>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</si>
  <si>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</si>
  <si>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</si>
  <si>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</si>
  <si>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</si>
  <si>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</si>
  <si>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</si>
  <si>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</si>
  <si>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</si>
  <si>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</si>
  <si>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</si>
  <si>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</si>
  <si>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</si>
  <si>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</si>
  <si>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</si>
  <si>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</si>
  <si>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</si>
  <si>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</si>
  <si>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</si>
  <si>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</si>
  <si>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</si>
  <si>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</si>
  <si>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</si>
  <si>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</si>
  <si>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</si>
  <si>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</si>
  <si>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</si>
  <si>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</si>
  <si>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</si>
  <si>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土庄町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</si>
  <si>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</si>
  <si>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</si>
  <si>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</si>
  <si>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</si>
  <si>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</si>
  <si>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</si>
  <si>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</si>
  <si>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</si>
  <si>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</si>
  <si>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</si>
  <si>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</si>
  <si>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</si>
  <si>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</si>
  <si>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</si>
  <si>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</si>
  <si>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</si>
  <si>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</si>
  <si>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</si>
  <si>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</si>
  <si>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</si>
  <si>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</si>
  <si>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</si>
  <si>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</si>
  <si>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</si>
  <si>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</si>
  <si>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</si>
  <si>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</si>
  <si>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</si>
  <si>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</si>
  <si>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</si>
  <si>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</si>
  <si>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</si>
  <si>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</si>
  <si>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</si>
  <si>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</si>
  <si>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</si>
  <si>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</si>
  <si>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</si>
  <si>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</si>
  <si>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</si>
  <si>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</si>
  <si>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</si>
  <si>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</si>
  <si>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</si>
  <si>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</si>
  <si>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</si>
  <si>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</si>
  <si>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</si>
  <si>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宅地造成事業特別会計</t>
    <phoneticPr fontId="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</si>
  <si>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</si>
  <si>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</si>
  <si>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</si>
  <si>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</si>
  <si>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</si>
  <si>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</si>
  <si>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</si>
  <si>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</si>
  <si>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</si>
  <si>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</si>
  <si>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</si>
  <si>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</si>
  <si>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</si>
  <si>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</si>
  <si>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</si>
  <si>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</si>
  <si>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</si>
  <si>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</si>
  <si>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</si>
  <si>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</si>
  <si>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</si>
  <si>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</si>
  <si>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</si>
  <si>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</si>
  <si>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</si>
  <si>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</si>
  <si>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</si>
  <si>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</si>
  <si>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</si>
  <si>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</si>
  <si>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</si>
  <si>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</si>
  <si>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</si>
  <si>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</si>
  <si>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</si>
  <si>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</si>
  <si>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</si>
  <si>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</si>
  <si>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</si>
  <si>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</si>
  <si>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</si>
  <si>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</si>
  <si>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</si>
  <si>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</si>
  <si>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</si>
  <si>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</si>
  <si>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</si>
  <si>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</si>
  <si>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</si>
  <si>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</si>
  <si>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</si>
  <si>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</si>
  <si>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</si>
  <si>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</si>
  <si>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</si>
  <si>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</si>
  <si>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</si>
  <si>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</si>
  <si>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</si>
  <si>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</si>
  <si>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</si>
  <si>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香川県土庄町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</si>
  <si>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</si>
  <si>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</si>
  <si>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</si>
  <si>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</si>
  <si>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</si>
  <si>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</si>
  <si>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</si>
  <si>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</si>
  <si>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</si>
  <si>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</si>
  <si>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</si>
  <si>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</si>
  <si>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</si>
  <si>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</si>
  <si>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</si>
  <si>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</si>
  <si>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</si>
  <si>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</si>
  <si>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</si>
  <si>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</si>
  <si>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</si>
  <si>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</si>
  <si>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</si>
  <si>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</si>
  <si>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</si>
  <si>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</si>
  <si>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</si>
  <si>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</si>
  <si>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</si>
  <si>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</si>
  <si>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</si>
  <si>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</si>
  <si>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</si>
  <si>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</si>
  <si>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</si>
  <si>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</si>
  <si>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</si>
  <si>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</si>
  <si>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</si>
  <si>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</si>
  <si>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</si>
  <si>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</si>
  <si>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</si>
  <si>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</si>
  <si>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</si>
  <si>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</si>
  <si>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</si>
  <si>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</si>
  <si>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</si>
  <si>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</si>
  <si>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</si>
  <si>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</si>
  <si>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</si>
  <si>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</si>
  <si>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</si>
  <si>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</si>
  <si>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</si>
  <si>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</si>
  <si>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</si>
  <si>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</si>
  <si>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</si>
  <si>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</si>
  <si>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</si>
  <si>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</si>
  <si>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</si>
  <si>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</si>
  <si>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</si>
  <si>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</si>
  <si>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</si>
  <si>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</si>
  <si>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</si>
  <si>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</si>
  <si>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</si>
  <si>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</si>
  <si>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</si>
  <si>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</si>
  <si>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</si>
  <si>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</si>
  <si>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</si>
  <si>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</si>
  <si>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</si>
  <si>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</si>
  <si>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</si>
  <si>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</si>
  <si>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</si>
  <si>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</si>
  <si>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</si>
  <si>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</si>
  <si>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</si>
  <si>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</si>
  <si>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</si>
  <si>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</si>
  <si>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</si>
  <si>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</si>
  <si>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</si>
  <si>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</si>
  <si>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</si>
  <si>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</si>
  <si>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</si>
  <si>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</si>
  <si>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</si>
  <si>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</si>
  <si>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</si>
  <si>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</si>
  <si>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</si>
  <si>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</si>
  <si>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</si>
  <si>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</si>
  <si>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</si>
  <si>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</si>
  <si>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</si>
  <si>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</si>
  <si>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</si>
  <si>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</si>
  <si>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</si>
  <si>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</si>
  <si>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</si>
  <si>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</si>
  <si>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</si>
  <si>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</si>
  <si>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</si>
  <si>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</si>
  <si>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</si>
  <si>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</si>
  <si>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</si>
  <si>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</si>
  <si>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</si>
  <si>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</si>
  <si>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</si>
  <si>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</si>
  <si>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</si>
  <si>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</si>
  <si>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</si>
  <si>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</si>
  <si>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</si>
  <si>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</si>
  <si>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</si>
  <si>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</si>
  <si>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</si>
  <si>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</si>
  <si>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</si>
  <si>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</si>
  <si>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</si>
  <si>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</si>
  <si>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</si>
  <si>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</si>
  <si>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</si>
  <si>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</si>
  <si>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</si>
  <si>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</si>
  <si>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香川県土庄町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</si>
  <si>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</si>
  <si>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</si>
  <si>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</si>
  <si>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</si>
  <si>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</si>
  <si>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</si>
  <si>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</si>
  <si>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</si>
  <si>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</si>
  <si>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</si>
  <si>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</si>
  <si>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</si>
  <si>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</si>
  <si>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</si>
  <si>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</si>
  <si>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</si>
  <si>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</si>
  <si>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</si>
  <si>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</si>
  <si>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</si>
  <si>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</si>
  <si>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</si>
  <si>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</si>
  <si>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</si>
  <si>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</si>
  <si>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</si>
  <si>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</si>
  <si>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</si>
  <si>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</si>
  <si>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</si>
  <si>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</si>
  <si>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</si>
  <si>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</si>
  <si>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</si>
  <si>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</si>
  <si>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</si>
  <si>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福祉サービス事業特別会計</t>
    <phoneticPr fontId="5"/>
  </si>
  <si>
    <t>農業集落排水事業特別会計</t>
    <phoneticPr fontId="5"/>
  </si>
  <si>
    <t>法適用企業</t>
    <phoneticPr fontId="5"/>
  </si>
  <si>
    <t>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</si>
  <si>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</si>
  <si>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</si>
  <si>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</si>
  <si>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</si>
  <si>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</si>
  <si>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</si>
  <si>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</si>
  <si>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</si>
  <si>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</si>
  <si>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</si>
  <si>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</si>
  <si>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</si>
  <si>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</si>
  <si>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</si>
  <si>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</si>
  <si>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</si>
  <si>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</si>
  <si>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</si>
  <si>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</si>
  <si>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</si>
  <si>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</si>
  <si>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</si>
  <si>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</si>
  <si>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</si>
  <si>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</si>
  <si>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</si>
  <si>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</si>
  <si>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</si>
  <si>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</si>
  <si>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</si>
  <si>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</si>
  <si>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</si>
  <si>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</si>
  <si>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</si>
  <si>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</si>
  <si>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</si>
  <si>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</si>
  <si>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</si>
  <si>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</si>
  <si>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</si>
  <si>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</si>
  <si>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</si>
  <si>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</si>
  <si>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</si>
  <si>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</si>
  <si>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</si>
  <si>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</si>
  <si>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</si>
  <si>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</si>
  <si>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</si>
  <si>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</si>
  <si>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</si>
  <si>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</si>
  <si>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</si>
  <si>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</si>
  <si>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</si>
  <si>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</si>
  <si>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</si>
  <si>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</si>
  <si>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</si>
  <si>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</si>
  <si>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</si>
  <si>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</si>
  <si>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</si>
  <si>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</si>
  <si>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</si>
  <si>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</si>
  <si>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</si>
  <si>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</si>
  <si>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</si>
  <si>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</si>
  <si>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</si>
  <si>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</si>
  <si>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</si>
  <si>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</si>
  <si>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</si>
  <si>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</si>
  <si>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</si>
  <si>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</si>
  <si>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</si>
  <si>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</si>
  <si>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</si>
  <si>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</si>
  <si>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</si>
  <si>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</si>
  <si>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</si>
  <si>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</si>
  <si>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</si>
  <si>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</si>
  <si>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</si>
  <si>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</si>
  <si>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</si>
  <si>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</si>
  <si>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</si>
  <si>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</si>
  <si>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</si>
  <si>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</si>
  <si>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</si>
  <si>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</si>
  <si>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</si>
  <si>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</si>
  <si>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</si>
  <si>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</si>
  <si>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</si>
  <si>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</si>
  <si>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</si>
  <si>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</si>
  <si>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</si>
  <si>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</si>
  <si>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</si>
  <si>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</si>
  <si>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</si>
  <si>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</si>
  <si>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</si>
  <si>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</si>
  <si>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</si>
  <si>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</si>
  <si>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</si>
  <si>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</si>
  <si>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</si>
  <si>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</si>
  <si>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</si>
  <si>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</si>
  <si>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</si>
  <si>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</si>
  <si>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</si>
  <si>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</si>
  <si>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</si>
  <si>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</si>
  <si>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</si>
  <si>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</si>
  <si>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</si>
  <si>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</si>
  <si>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</si>
  <si>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</si>
  <si>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</si>
  <si>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2.26</t>
  </si>
  <si>
    <t>▲ 4.01</t>
  </si>
  <si>
    <t>▲ 7.00</t>
  </si>
  <si>
    <t>▲ 3.32</t>
  </si>
  <si>
    <t>▲ 8.08</t>
  </si>
  <si>
    <t>宅地造成事業特別会計</t>
  </si>
  <si>
    <t>▲ 0.03</t>
  </si>
  <si>
    <t>▲ 0.01</t>
  </si>
  <si>
    <t>▲ 0.00</t>
  </si>
  <si>
    <t>一般会計</t>
  </si>
  <si>
    <t>介護保険事業特別会計</t>
  </si>
  <si>
    <t>国民健康保険事業特別会計</t>
  </si>
  <si>
    <t>福祉サービス事業特別会計</t>
  </si>
  <si>
    <t>港湾整備事業特別会計</t>
  </si>
  <si>
    <t>後期高齢者医療事業特別会計</t>
  </si>
  <si>
    <t>農業集落排水事業特別会計</t>
  </si>
  <si>
    <t>その他会計（赤字）</t>
  </si>
  <si>
    <t>その他会計（黒字）</t>
  </si>
  <si>
    <t>R02</t>
    <phoneticPr fontId="5"/>
  </si>
  <si>
    <t>R03</t>
    <phoneticPr fontId="5"/>
  </si>
  <si>
    <t>R04</t>
    <phoneticPr fontId="5"/>
  </si>
  <si>
    <t>R05</t>
    <phoneticPr fontId="5"/>
  </si>
  <si>
    <t>R06</t>
    <phoneticPr fontId="5"/>
  </si>
  <si>
    <t>豊かなふるさとづくり基金</t>
    <rPh sb="0" eb="1">
      <t>ユタ</t>
    </rPh>
    <rPh sb="10" eb="12">
      <t>キキン</t>
    </rPh>
    <phoneticPr fontId="5"/>
  </si>
  <si>
    <t>地域福祉基金</t>
    <rPh sb="0" eb="6">
      <t>チイキフクシキキン</t>
    </rPh>
    <phoneticPr fontId="2"/>
  </si>
  <si>
    <t>観光振興基金</t>
    <rPh sb="0" eb="6">
      <t>カンコウシンコウキキン</t>
    </rPh>
    <phoneticPr fontId="2"/>
  </si>
  <si>
    <t>ふるさと創生基金</t>
    <rPh sb="4" eb="8">
      <t>ソウセイキキン</t>
    </rPh>
    <phoneticPr fontId="2"/>
  </si>
  <si>
    <t>泉野鯉勢子福祉基金</t>
    <rPh sb="0" eb="2">
      <t>イズミノ</t>
    </rPh>
    <rPh sb="2" eb="5">
      <t>リセコ</t>
    </rPh>
    <rPh sb="5" eb="9">
      <t>フクシキキン</t>
    </rPh>
    <phoneticPr fontId="2"/>
  </si>
  <si>
    <t>（株）小豆島オリーブバス</t>
    <rPh sb="0" eb="3">
      <t>カブ</t>
    </rPh>
    <rPh sb="3" eb="6">
      <t>ショウドシマ</t>
    </rPh>
    <phoneticPr fontId="2"/>
  </si>
  <si>
    <t>（一財）小豆島北部みらい</t>
    <rPh sb="1" eb="3">
      <t>イチザイ</t>
    </rPh>
    <rPh sb="4" eb="7">
      <t>ショウドシマ</t>
    </rPh>
    <rPh sb="7" eb="9">
      <t>ホクブ</t>
    </rPh>
    <phoneticPr fontId="2"/>
  </si>
  <si>
    <t>-</t>
    <phoneticPr fontId="2"/>
  </si>
  <si>
    <t>小豆地区広域行政事務組合（一般会計）</t>
    <rPh sb="0" eb="2">
      <t>ショウズ</t>
    </rPh>
    <rPh sb="2" eb="4">
      <t>チク</t>
    </rPh>
    <rPh sb="4" eb="6">
      <t>コウイキ</t>
    </rPh>
    <rPh sb="6" eb="8">
      <t>ギョウセイ</t>
    </rPh>
    <rPh sb="8" eb="10">
      <t>ジム</t>
    </rPh>
    <rPh sb="10" eb="12">
      <t>クミアイ</t>
    </rPh>
    <rPh sb="13" eb="15">
      <t>イッパン</t>
    </rPh>
    <rPh sb="15" eb="17">
      <t>カイケイ</t>
    </rPh>
    <phoneticPr fontId="2"/>
  </si>
  <si>
    <t>小豆地区広域行政事務組合（介護サービス事業）</t>
    <rPh sb="0" eb="2">
      <t>ショウズ</t>
    </rPh>
    <rPh sb="2" eb="4">
      <t>チク</t>
    </rPh>
    <rPh sb="4" eb="6">
      <t>コウイキ</t>
    </rPh>
    <rPh sb="6" eb="8">
      <t>ギョウセイ</t>
    </rPh>
    <rPh sb="8" eb="10">
      <t>ジム</t>
    </rPh>
    <rPh sb="10" eb="12">
      <t>クミアイ</t>
    </rPh>
    <rPh sb="13" eb="15">
      <t>カイゴ</t>
    </rPh>
    <rPh sb="19" eb="21">
      <t>ジギョウ</t>
    </rPh>
    <phoneticPr fontId="2"/>
  </si>
  <si>
    <t>香川県市町総合事務組合（一般会計）</t>
    <rPh sb="0" eb="3">
      <t>カガワケン</t>
    </rPh>
    <rPh sb="3" eb="5">
      <t>シチョウ</t>
    </rPh>
    <rPh sb="5" eb="7">
      <t>ソウゴウ</t>
    </rPh>
    <rPh sb="7" eb="9">
      <t>ジム</t>
    </rPh>
    <rPh sb="9" eb="11">
      <t>クミアイ</t>
    </rPh>
    <rPh sb="12" eb="14">
      <t>イッパン</t>
    </rPh>
    <rPh sb="14" eb="16">
      <t>カイケイ</t>
    </rPh>
    <phoneticPr fontId="2"/>
  </si>
  <si>
    <t>伝法川防災溜池事業組合（一般会計）</t>
    <rPh sb="0" eb="2">
      <t>デンポウ</t>
    </rPh>
    <rPh sb="2" eb="3">
      <t>ガワ</t>
    </rPh>
    <rPh sb="3" eb="5">
      <t>ボウサイ</t>
    </rPh>
    <rPh sb="5" eb="7">
      <t>タメイケ</t>
    </rPh>
    <rPh sb="7" eb="9">
      <t>ジギョウ</t>
    </rPh>
    <rPh sb="9" eb="11">
      <t>クミアイ</t>
    </rPh>
    <rPh sb="12" eb="14">
      <t>イッパン</t>
    </rPh>
    <rPh sb="14" eb="16">
      <t>カイケイ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</si>
  <si>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</si>
  <si>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</si>
  <si>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小豆島中央病院企業団（病院事業）</t>
    <rPh sb="0" eb="3">
      <t>ショウドシマ</t>
    </rPh>
    <rPh sb="3" eb="5">
      <t>チュウオウ</t>
    </rPh>
    <rPh sb="5" eb="7">
      <t>ビョウイン</t>
    </rPh>
    <rPh sb="7" eb="9">
      <t>キギョウ</t>
    </rPh>
    <rPh sb="9" eb="10">
      <t>ダン</t>
    </rPh>
    <rPh sb="11" eb="13">
      <t>ビョウイン</t>
    </rPh>
    <rPh sb="13" eb="15">
      <t>ジギョウ</t>
    </rPh>
    <phoneticPr fontId="2"/>
  </si>
  <si>
    <t>香川県広域水道企業団（水道事業）</t>
    <rPh sb="0" eb="3">
      <t>カガワケン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</si>
  <si>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3">
      <t>カガワケン</t>
    </rPh>
    <rPh sb="3" eb="5">
      <t>コウイキ</t>
    </rPh>
    <rPh sb="5" eb="7">
      <t>スイドウ</t>
    </rPh>
    <rPh sb="7" eb="9">
      <t>キギョウ</t>
    </rPh>
    <rPh sb="9" eb="10">
      <t>ダン</t>
    </rPh>
    <rPh sb="11" eb="14">
      <t>コウギョウヨウ</t>
    </rPh>
    <rPh sb="14" eb="16">
      <t>スイドウ</t>
    </rPh>
    <rPh sb="16" eb="18">
      <t>ジギョウ</t>
    </rPh>
    <phoneticPr fontId="2"/>
  </si>
  <si>
    <t>法適用企業</t>
    <rPh sb="0" eb="5">
      <t>ホウテキヨウキギョウ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</si>
</sst>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0CC2-4C4F-B613-FDF6030610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235296</c:v>
                </c:pt>
                <c:pt idx="1">
                  <c:v>152223</c:v>
                </c:pt>
                <c:pt idx="2">
                  <c:v>132864</c:v>
                </c:pt>
                <c:pt idx="3">
                  <c:v>85676</c:v>
                </c:pt>
                <c:pt idx="4">
                  <c:v>151698</c:v>
                </c:pt>
              </c:numCache>
            </c:numRef>
          </c:val>
          <c:smooth val="0"/>
          <c:extLst>
            <c:ext xmlns:c16="http://schemas.microsoft.com/office/drawing/2014/chart" uri="{C3380CC4-5D6E-409C-BE32-E72D297353CC}">
              <c16:uniqueId val="{00000001-0CC2-4C4F-B613-FDF6030610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21.57</c:v>
                </c:pt>
                <c:pt idx="1">
                  <c:v>22.51</c:v>
                </c:pt>
                <c:pt idx="2">
                  <c:v>16</c:v>
                </c:pt>
                <c:pt idx="3">
                  <c:v>12.81</c:v>
                </c:pt>
                <c:pt idx="4">
                  <c:v>6.99</c:v>
                </c:pt>
              </c:numCache>
            </c:numRef>
          </c:val>
          <c:extLst>
            <c:ext xmlns:c16="http://schemas.microsoft.com/office/drawing/2014/chart" uri="{C3380CC4-5D6E-409C-BE32-E72D297353CC}">
              <c16:uniqueId val="{00000000-8C97-46FD-9DF1-CB8775A155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31.95</c:v>
                </c:pt>
                <c:pt idx="1">
                  <c:v>33.49</c:v>
                </c:pt>
                <c:pt idx="2">
                  <c:v>45.85</c:v>
                </c:pt>
                <c:pt idx="3">
                  <c:v>54.48</c:v>
                </c:pt>
                <c:pt idx="4">
                  <c:v>57.3</c:v>
                </c:pt>
              </c:numCache>
            </c:numRef>
          </c:val>
          <c:extLst>
            <c:ext xmlns:c16="http://schemas.microsoft.com/office/drawing/2014/chart" uri="{C3380CC4-5D6E-409C-BE32-E72D297353CC}">
              <c16:uniqueId val="{00000001-8C97-46FD-9DF1-CB8775A155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-2.2599999999999998</c:v>
                </c:pt>
                <c:pt idx="1">
                  <c:v>-4.01</c:v>
                </c:pt>
                <c:pt idx="2">
                  <c:v>-7</c:v>
                </c:pt>
                <c:pt idx="3">
                  <c:v>-3.32</c:v>
                </c:pt>
                <c:pt idx="4">
                  <c:v>-8.08</c:v>
                </c:pt>
              </c:numCache>
            </c:numRef>
          </c:val>
          <c:smooth val="0"/>
          <c:extLst>
            <c:ext xmlns:c16="http://schemas.microsoft.com/office/drawing/2014/chart" uri="{C3380CC4-5D6E-409C-BE32-E72D297353CC}">
              <c16:uniqueId val="{00000002-8C97-46FD-9DF1-CB8775A155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11-4AF6-A8D6-48E7D5F4EF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11-4AF6-A8D6-48E7D5F4EFB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911-4AF6-A8D6-48E7D5F4EFB4}"/>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0.05</c:v>
                </c:pt>
                <c:pt idx="8">
                  <c:v>#N/A</c:v>
                </c:pt>
                <c:pt idx="9">
                  <c:v>0.04</c:v>
                </c:pt>
              </c:numCache>
            </c:numRef>
          </c:val>
          <c:extLst>
            <c:ext xmlns:c16="http://schemas.microsoft.com/office/drawing/2014/chart" uri="{C3380CC4-5D6E-409C-BE32-E72D297353CC}">
              <c16:uniqueId val="{00000003-7911-4AF6-A8D6-48E7D5F4EFB4}"/>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0.13</c:v>
                </c:pt>
                <c:pt idx="8">
                  <c:v>#N/A</c:v>
                </c:pt>
                <c:pt idx="9">
                  <c:v>0.14000000000000001</c:v>
                </c:pt>
              </c:numCache>
            </c:numRef>
          </c:val>
          <c:extLst>
            <c:ext xmlns:c16="http://schemas.microsoft.com/office/drawing/2014/chart" uri="{C3380CC4-5D6E-409C-BE32-E72D297353CC}">
              <c16:uniqueId val="{00000004-7911-4AF6-A8D6-48E7D5F4EFB4}"/>
            </c:ext>
          </c:extLst>
        </c:ser>
        <c:ser>
          <c:idx val="5"/>
          <c:order val="5"/>
          <c:tx>
            <c:strRef>
              <c:f>データシート!$A$32</c:f>
              <c:strCache>
                <c:ptCount val="1"/>
                <c:pt idx="0">
                  <c:v>福祉サービス事業特別会計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0.09</c:v>
                </c:pt>
                <c:pt idx="4">
                  <c:v>#N/A</c:v>
                </c:pt>
                <c:pt idx="5">
                  <c:v>0.17</c:v>
                </c:pt>
                <c:pt idx="6">
                  <c:v>#N/A</c:v>
                </c:pt>
                <c:pt idx="7">
                  <c:v>0.34</c:v>
                </c:pt>
                <c:pt idx="8">
                  <c:v>#N/A</c:v>
                </c:pt>
                <c:pt idx="9">
                  <c:v>0.28999999999999998</c:v>
                </c:pt>
              </c:numCache>
            </c:numRef>
          </c:val>
          <c:extLst>
            <c:ext xmlns:c16="http://schemas.microsoft.com/office/drawing/2014/chart" uri="{C3380CC4-5D6E-409C-BE32-E72D297353CC}">
              <c16:uniqueId val="{00000005-7911-4AF6-A8D6-48E7D5F4EFB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1.78</c:v>
                </c:pt>
                <c:pt idx="2">
                  <c:v>#N/A</c:v>
                </c:pt>
                <c:pt idx="3">
                  <c:v>1.2</c:v>
                </c:pt>
                <c:pt idx="4">
                  <c:v>#N/A</c:v>
                </c:pt>
                <c:pt idx="5">
                  <c:v>1.01</c:v>
                </c:pt>
                <c:pt idx="6">
                  <c:v>#N/A</c:v>
                </c:pt>
                <c:pt idx="7">
                  <c:v>0.45</c:v>
                </c:pt>
                <c:pt idx="8">
                  <c:v>#N/A</c:v>
                </c:pt>
                <c:pt idx="9">
                  <c:v>0.57999999999999996</c:v>
                </c:pt>
              </c:numCache>
            </c:numRef>
          </c:val>
          <c:extLst>
            <c:ext xmlns:c16="http://schemas.microsoft.com/office/drawing/2014/chart" uri="{C3380CC4-5D6E-409C-BE32-E72D297353CC}">
              <c16:uniqueId val="{00000006-7911-4AF6-A8D6-48E7D5F4EFB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2.38</c:v>
                </c:pt>
                <c:pt idx="2">
                  <c:v>#N/A</c:v>
                </c:pt>
                <c:pt idx="3">
                  <c:v>3.56</c:v>
                </c:pt>
                <c:pt idx="4">
                  <c:v>#N/A</c:v>
                </c:pt>
                <c:pt idx="5">
                  <c:v>4.49</c:v>
                </c:pt>
                <c:pt idx="6">
                  <c:v>#N/A</c:v>
                </c:pt>
                <c:pt idx="7">
                  <c:v>4.74</c:v>
                </c:pt>
                <c:pt idx="8">
                  <c:v>#N/A</c:v>
                </c:pt>
                <c:pt idx="9">
                  <c:v>2.96</c:v>
                </c:pt>
              </c:numCache>
            </c:numRef>
          </c:val>
          <c:extLst>
            <c:ext xmlns:c16="http://schemas.microsoft.com/office/drawing/2014/chart" uri="{C3380CC4-5D6E-409C-BE32-E72D297353CC}">
              <c16:uniqueId val="{00000007-7911-4AF6-A8D6-48E7D5F4EF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21.56</c:v>
                </c:pt>
                <c:pt idx="2">
                  <c:v>#N/A</c:v>
                </c:pt>
                <c:pt idx="3">
                  <c:v>22.5</c:v>
                </c:pt>
                <c:pt idx="4">
                  <c:v>#N/A</c:v>
                </c:pt>
                <c:pt idx="5">
                  <c:v>16</c:v>
                </c:pt>
                <c:pt idx="6">
                  <c:v>#N/A</c:v>
                </c:pt>
                <c:pt idx="7">
                  <c:v>12.81</c:v>
                </c:pt>
                <c:pt idx="8">
                  <c:v>#N/A</c:v>
                </c:pt>
                <c:pt idx="9">
                  <c:v>6.99</c:v>
                </c:pt>
              </c:numCache>
            </c:numRef>
          </c:val>
          <c:extLst>
            <c:ext xmlns:c16="http://schemas.microsoft.com/office/drawing/2014/chart" uri="{C3380CC4-5D6E-409C-BE32-E72D297353CC}">
              <c16:uniqueId val="{00000008-7911-4AF6-A8D6-48E7D5F4EFB4}"/>
            </c:ext>
          </c:extLst>
        </c:ser>
        <c:ser>
          <c:idx val="9"/>
          <c:order val="9"/>
          <c:tx>
            <c:strRef>
              <c:f>データシート!$A$36</c:f>
              <c:strCache>
                <c:ptCount val="1"/>
                <c:pt idx="0">
                  <c:v>宅地造成事業特別会計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0.03</c:v>
                </c:pt>
                <c:pt idx="1">
                  <c:v>#N/A</c:v>
                </c:pt>
                <c:pt idx="2">
                  <c:v>0.01</c:v>
                </c:pt>
                <c:pt idx="3">
                  <c:v>#N/A</c:v>
                </c:pt>
                <c:pt idx="4">
                  <c:v>#N/A</c:v>
                </c:pt>
                <c:pt idx="5">
                  <c:v>0</c:v>
                </c:pt>
                <c:pt idx="6">
                  <c:v>#N/A</c:v>
                </c:pt>
                <c:pt idx="7">
                  <c:v>0</c:v>
                </c:pt>
                <c:pt idx="8">
                  <c:v>#N/A</c:v>
                </c:pt>
                <c:pt idx="9">
                  <c:v>0</c:v>
                </c:pt>
              </c:numCache>
            </c:numRef>
          </c:val>
          <c:extLst>
            <c:ext xmlns:c16="http://schemas.microsoft.com/office/drawing/2014/chart" uri="{C3380CC4-5D6E-409C-BE32-E72D297353CC}">
              <c16:uniqueId val="{00000009-7911-4AF6-A8D6-48E7D5F4EF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804</c:v>
                </c:pt>
                <c:pt idx="5">
                  <c:v>887</c:v>
                </c:pt>
                <c:pt idx="8">
                  <c:v>919</c:v>
                </c:pt>
                <c:pt idx="11">
                  <c:v>917</c:v>
                </c:pt>
                <c:pt idx="14">
                  <c:v>954</c:v>
                </c:pt>
              </c:numCache>
            </c:numRef>
          </c:val>
          <c:extLst>
            <c:ext xmlns:c16="http://schemas.microsoft.com/office/drawing/2014/chart" uri="{C3380CC4-5D6E-409C-BE32-E72D297353CC}">
              <c16:uniqueId val="{00000000-442A-48B8-BD1F-D41BF73EC7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42A-48B8-BD1F-D41BF73EC7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c:v>
                </c:pt>
                <c:pt idx="6">
                  <c:v>220</c:v>
                </c:pt>
                <c:pt idx="9">
                  <c:v>1</c:v>
                </c:pt>
                <c:pt idx="12">
                  <c:v>0</c:v>
                </c:pt>
              </c:numCache>
            </c:numRef>
          </c:val>
          <c:extLst>
            <c:ext xmlns:c16="http://schemas.microsoft.com/office/drawing/2014/chart" uri="{C3380CC4-5D6E-409C-BE32-E72D297353CC}">
              <c16:uniqueId val="{00000002-442A-48B8-BD1F-D41BF73EC7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112</c:v>
                </c:pt>
                <c:pt idx="3">
                  <c:v>114</c:v>
                </c:pt>
                <c:pt idx="6">
                  <c:v>108</c:v>
                </c:pt>
                <c:pt idx="9">
                  <c:v>110</c:v>
                </c:pt>
                <c:pt idx="12">
                  <c:v>120</c:v>
                </c:pt>
              </c:numCache>
            </c:numRef>
          </c:val>
          <c:extLst>
            <c:ext xmlns:c16="http://schemas.microsoft.com/office/drawing/2014/chart" uri="{C3380CC4-5D6E-409C-BE32-E72D297353CC}">
              <c16:uniqueId val="{00000003-442A-48B8-BD1F-D41BF73EC7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c:v>
                </c:pt>
                <c:pt idx="3">
                  <c:v>13</c:v>
                </c:pt>
                <c:pt idx="6">
                  <c:v>10</c:v>
                </c:pt>
                <c:pt idx="9">
                  <c:v>5</c:v>
                </c:pt>
                <c:pt idx="12">
                  <c:v>4</c:v>
                </c:pt>
              </c:numCache>
            </c:numRef>
          </c:val>
          <c:extLst>
            <c:ext xmlns:c16="http://schemas.microsoft.com/office/drawing/2014/chart" uri="{C3380CC4-5D6E-409C-BE32-E72D297353CC}">
              <c16:uniqueId val="{00000004-442A-48B8-BD1F-D41BF73EC7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2A-48B8-BD1F-D41BF73EC7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2A-48B8-BD1F-D41BF73EC7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1009</c:v>
                </c:pt>
                <c:pt idx="3">
                  <c:v>1172</c:v>
                </c:pt>
                <c:pt idx="6">
                  <c:v>1263</c:v>
                </c:pt>
                <c:pt idx="9">
                  <c:v>1244</c:v>
                </c:pt>
                <c:pt idx="12">
                  <c:v>1255</c:v>
                </c:pt>
              </c:numCache>
            </c:numRef>
          </c:val>
          <c:extLst>
            <c:ext xmlns:c16="http://schemas.microsoft.com/office/drawing/2014/chart" uri="{C3380CC4-5D6E-409C-BE32-E72D297353CC}">
              <c16:uniqueId val="{00000007-442A-48B8-BD1F-D41BF73EC7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333</c:v>
                </c:pt>
                <c:pt idx="2">
                  <c:v>#N/A</c:v>
                </c:pt>
                <c:pt idx="3">
                  <c:v>#N/A</c:v>
                </c:pt>
                <c:pt idx="4">
                  <c:v>413</c:v>
                </c:pt>
                <c:pt idx="5">
                  <c:v>#N/A</c:v>
                </c:pt>
                <c:pt idx="6">
                  <c:v>#N/A</c:v>
                </c:pt>
                <c:pt idx="7">
                  <c:v>682</c:v>
                </c:pt>
                <c:pt idx="8">
                  <c:v>#N/A</c:v>
                </c:pt>
                <c:pt idx="9">
                  <c:v>#N/A</c:v>
                </c:pt>
                <c:pt idx="10">
                  <c:v>443</c:v>
                </c:pt>
                <c:pt idx="11">
                  <c:v>#N/A</c:v>
                </c:pt>
                <c:pt idx="12">
                  <c:v>#N/A</c:v>
                </c:pt>
                <c:pt idx="13">
                  <c:v>425</c:v>
                </c:pt>
                <c:pt idx="14">
                  <c:v>#N/A</c:v>
                </c:pt>
              </c:numCache>
            </c:numRef>
          </c:val>
          <c:smooth val="0"/>
          <c:extLst>
            <c:ext xmlns:c16="http://schemas.microsoft.com/office/drawing/2014/chart" uri="{C3380CC4-5D6E-409C-BE32-E72D297353CC}">
              <c16:uniqueId val="{00000008-442A-48B8-BD1F-D41BF73EC7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9715</c:v>
                </c:pt>
                <c:pt idx="5">
                  <c:v>9406</c:v>
                </c:pt>
                <c:pt idx="8">
                  <c:v>9244</c:v>
                </c:pt>
                <c:pt idx="11">
                  <c:v>9200</c:v>
                </c:pt>
                <c:pt idx="14">
                  <c:v>9197</c:v>
                </c:pt>
              </c:numCache>
            </c:numRef>
          </c:val>
          <c:extLst>
            <c:ext xmlns:c16="http://schemas.microsoft.com/office/drawing/2014/chart" uri="{C3380CC4-5D6E-409C-BE32-E72D297353CC}">
              <c16:uniqueId val="{00000000-7C97-4128-AA0B-8AD0938E35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686</c:v>
                </c:pt>
                <c:pt idx="5">
                  <c:v>731</c:v>
                </c:pt>
                <c:pt idx="8">
                  <c:v>676</c:v>
                </c:pt>
                <c:pt idx="11">
                  <c:v>601</c:v>
                </c:pt>
                <c:pt idx="14">
                  <c:v>565</c:v>
                </c:pt>
              </c:numCache>
            </c:numRef>
          </c:val>
          <c:extLst>
            <c:ext xmlns:c16="http://schemas.microsoft.com/office/drawing/2014/chart" uri="{C3380CC4-5D6E-409C-BE32-E72D297353CC}">
              <c16:uniqueId val="{00000001-7C97-4128-AA0B-8AD0938E35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2753</c:v>
                </c:pt>
                <c:pt idx="5">
                  <c:v>3084</c:v>
                </c:pt>
                <c:pt idx="8">
                  <c:v>3754</c:v>
                </c:pt>
                <c:pt idx="11">
                  <c:v>4228</c:v>
                </c:pt>
                <c:pt idx="14">
                  <c:v>4619</c:v>
                </c:pt>
              </c:numCache>
            </c:numRef>
          </c:val>
          <c:extLst>
            <c:ext xmlns:c16="http://schemas.microsoft.com/office/drawing/2014/chart" uri="{C3380CC4-5D6E-409C-BE32-E72D297353CC}">
              <c16:uniqueId val="{00000002-7C97-4128-AA0B-8AD0938E35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97-4128-AA0B-8AD0938E35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97-4128-AA0B-8AD0938E35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200</c:v>
                </c:pt>
                <c:pt idx="3">
                  <c:v>204</c:v>
                </c:pt>
                <c:pt idx="6">
                  <c:v>0</c:v>
                </c:pt>
                <c:pt idx="9">
                  <c:v>0</c:v>
                </c:pt>
                <c:pt idx="12">
                  <c:v>0</c:v>
                </c:pt>
              </c:numCache>
            </c:numRef>
          </c:val>
          <c:extLst>
            <c:ext xmlns:c16="http://schemas.microsoft.com/office/drawing/2014/chart" uri="{C3380CC4-5D6E-409C-BE32-E72D297353CC}">
              <c16:uniqueId val="{00000005-7C97-4128-AA0B-8AD0938E35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1198</c:v>
                </c:pt>
                <c:pt idx="3">
                  <c:v>1101</c:v>
                </c:pt>
                <c:pt idx="6">
                  <c:v>1028</c:v>
                </c:pt>
                <c:pt idx="9">
                  <c:v>996</c:v>
                </c:pt>
                <c:pt idx="12">
                  <c:v>1028</c:v>
                </c:pt>
              </c:numCache>
            </c:numRef>
          </c:val>
          <c:extLst>
            <c:ext xmlns:c16="http://schemas.microsoft.com/office/drawing/2014/chart" uri="{C3380CC4-5D6E-409C-BE32-E72D297353CC}">
              <c16:uniqueId val="{00000006-7C97-4128-AA0B-8AD0938E35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1101</c:v>
                </c:pt>
                <c:pt idx="3">
                  <c:v>1025</c:v>
                </c:pt>
                <c:pt idx="6">
                  <c:v>945</c:v>
                </c:pt>
                <c:pt idx="9">
                  <c:v>877</c:v>
                </c:pt>
                <c:pt idx="12">
                  <c:v>859</c:v>
                </c:pt>
              </c:numCache>
            </c:numRef>
          </c:val>
          <c:extLst>
            <c:ext xmlns:c16="http://schemas.microsoft.com/office/drawing/2014/chart" uri="{C3380CC4-5D6E-409C-BE32-E72D297353CC}">
              <c16:uniqueId val="{00000007-7C97-4128-AA0B-8AD0938E35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c:v>
                </c:pt>
                <c:pt idx="3">
                  <c:v>19</c:v>
                </c:pt>
                <c:pt idx="6">
                  <c:v>10</c:v>
                </c:pt>
                <c:pt idx="9">
                  <c:v>7</c:v>
                </c:pt>
                <c:pt idx="12">
                  <c:v>3</c:v>
                </c:pt>
              </c:numCache>
            </c:numRef>
          </c:val>
          <c:extLst>
            <c:ext xmlns:c16="http://schemas.microsoft.com/office/drawing/2014/chart" uri="{C3380CC4-5D6E-409C-BE32-E72D297353CC}">
              <c16:uniqueId val="{00000008-7C97-4128-AA0B-8AD0938E35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c:v>
                </c:pt>
                <c:pt idx="3">
                  <c:v>2</c:v>
                </c:pt>
                <c:pt idx="6">
                  <c:v>1</c:v>
                </c:pt>
                <c:pt idx="9">
                  <c:v>0</c:v>
                </c:pt>
                <c:pt idx="12">
                  <c:v>0</c:v>
                </c:pt>
              </c:numCache>
            </c:numRef>
          </c:val>
          <c:extLst>
            <c:ext xmlns:c16="http://schemas.microsoft.com/office/drawing/2014/chart" uri="{C3380CC4-5D6E-409C-BE32-E72D297353CC}">
              <c16:uniqueId val="{00000009-7C97-4128-AA0B-8AD0938E35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12612</c:v>
                </c:pt>
                <c:pt idx="3">
                  <c:v>13015</c:v>
                </c:pt>
                <c:pt idx="6">
                  <c:v>12693</c:v>
                </c:pt>
                <c:pt idx="9">
                  <c:v>12306</c:v>
                </c:pt>
                <c:pt idx="12">
                  <c:v>12439</c:v>
                </c:pt>
              </c:numCache>
            </c:numRef>
          </c:val>
          <c:extLst>
            <c:ext xmlns:c16="http://schemas.microsoft.com/office/drawing/2014/chart" uri="{C3380CC4-5D6E-409C-BE32-E72D297353CC}">
              <c16:uniqueId val="{0000000A-7C97-4128-AA0B-8AD0938E35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1992</c:v>
                </c:pt>
                <c:pt idx="2">
                  <c:v>#N/A</c:v>
                </c:pt>
                <c:pt idx="3">
                  <c:v>#N/A</c:v>
                </c:pt>
                <c:pt idx="4">
                  <c:v>2144</c:v>
                </c:pt>
                <c:pt idx="5">
                  <c:v>#N/A</c:v>
                </c:pt>
                <c:pt idx="6">
                  <c:v>#N/A</c:v>
                </c:pt>
                <c:pt idx="7">
                  <c:v>1002</c:v>
                </c:pt>
                <c:pt idx="8">
                  <c:v>#N/A</c:v>
                </c:pt>
                <c:pt idx="9">
                  <c:v>#N/A</c:v>
                </c:pt>
                <c:pt idx="10">
                  <c:v>157</c:v>
                </c:pt>
                <c:pt idx="11">
                  <c:v>#N/A</c:v>
                </c:pt>
                <c:pt idx="12">
                  <c:v>#N/A</c:v>
                </c:pt>
                <c:pt idx="13">
                  <c:v>0</c:v>
                </c:pt>
                <c:pt idx="14">
                  <c:v>#N/A</c:v>
                </c:pt>
              </c:numCache>
            </c:numRef>
          </c:val>
          <c:smooth val="0"/>
          <c:extLst>
            <c:ext xmlns:c16="http://schemas.microsoft.com/office/drawing/2014/chart" uri="{C3380CC4-5D6E-409C-BE32-E72D297353CC}">
              <c16:uniqueId val="{0000000B-7C97-4128-AA0B-8AD0938E35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2432</c:v>
                </c:pt>
                <c:pt idx="1">
                  <c:v>2858</c:v>
                </c:pt>
                <c:pt idx="2">
                  <c:v>3061</c:v>
                </c:pt>
              </c:numCache>
            </c:numRef>
          </c:val>
          <c:extLst>
            <c:ext xmlns:c16="http://schemas.microsoft.com/office/drawing/2014/chart" uri="{C3380CC4-5D6E-409C-BE32-E72D297353CC}">
              <c16:uniqueId val="{00000000-87E7-4A50-BF3E-19F26262EC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c:v>
                </c:pt>
                <c:pt idx="1">
                  <c:v>11</c:v>
                </c:pt>
                <c:pt idx="2">
                  <c:v>147</c:v>
                </c:pt>
              </c:numCache>
            </c:numRef>
          </c:val>
          <c:extLst>
            <c:ext xmlns:c16="http://schemas.microsoft.com/office/drawing/2014/chart" uri="{C3380CC4-5D6E-409C-BE32-E72D297353CC}">
              <c16:uniqueId val="{00000001-87E7-4A50-BF3E-19F26262EC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826</c:v>
                </c:pt>
                <c:pt idx="1">
                  <c:v>847</c:v>
                </c:pt>
                <c:pt idx="2">
                  <c:v>884</c:v>
                </c:pt>
              </c:numCache>
            </c:numRef>
          </c:val>
          <c:extLst>
            <c:ext xmlns:c16="http://schemas.microsoft.com/office/drawing/2014/chart" uri="{C3380CC4-5D6E-409C-BE32-E72D297353CC}">
              <c16:uniqueId val="{00000002-87E7-4A50-BF3E-19F26262EC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香川県土庄町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公共施設の更新整備等に伴い、元利償還金が高い水準で推移している。令和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年度においては、一般廃棄物処理施設用地として土地開発公社が先行取得していた用地を買戻したことにより債務負担行為に基づく支出額が増加している。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地方債の発行にあたっては、財政措置のある事業債を活用しているため、算入公債費等も増加傾向にある。しかし、今後も大型の公共事業が予定されており、地方債現在高がさらに増加する可能性があるため、引き続き優先順位を見極め、普通建設事業の抑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香川県土庄町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公共施設の更新整備等が続いているため、地方債現在高が高い水準で推移している。</a:t>
          </a:r>
        </a:p>
        <a:p>
          <a:r>
            <a:rPr kumimoji="1" lang="ja-JP" altLang="en-US" sz="1400">
              <a:latin typeface="ＭＳ ゴシック" pitchFamily="49" charset="-128"/>
              <a:ea typeface="ＭＳ ゴシック" pitchFamily="49" charset="-128"/>
            </a:rPr>
            <a:t>　一方、充当可能基金である財政調整基金については、前年度決算剰余金の積立に加え、令和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年度以降は財源不足を補うための取り崩しを行わなかったことから現在高が増加している。この結果、将来負担比率は低下している。</a:t>
          </a:r>
        </a:p>
        <a:p>
          <a:r>
            <a:rPr kumimoji="1" lang="ja-JP" altLang="en-US" sz="1400">
              <a:latin typeface="ＭＳ ゴシック" pitchFamily="49" charset="-128"/>
              <a:ea typeface="ＭＳ ゴシック" pitchFamily="49" charset="-128"/>
            </a:rPr>
            <a:t>　しかし、今後も大型の公共事業が続くことから、地方債現在高は引き続き高水準で推移する見込みであるため、地方債を発行する際には、基準財政需要額算入見込額を考慮することはもとより、事業の優先順位を見極め、普通建設事業の抑制を図ることで、将来負担比率の上昇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香川県土庄町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普通会計全体で３７５百万円の増加となった。これは、財政調整基金における前年度決算剰余金の積立、および減債基金において従来の基金運用利子の積立に加え、将来の公債費増加に備えた新たな積立を行ったことが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や事業所数の減少等により町税や交付税等が減少していく見込みであるため、災害の発生等による急な支出や公共施設の老朽化対策などの今後の財政需要の増大に対応できるよう、一定額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・豊かなふるさとづくり基金： ふるさと納税制度による寄附金を積み立て、福祉、教育、環境、地域振興に資する事業に活用する。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高齢者及び障害者等の健康づくり、生きがいづくり、在宅福祉の向上等、保健福祉活動の活性化を図る。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 入湯税を積み立て、観光施設の整備、誘客促進事業の推進等により観光振興を図る。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イメージづくり、イベント実施、人材育成、防災行政通信施設の設置等に活用する。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・泉野鯉勢子福祉基金： 高齢者等の生きがいづくり、健康づくり、在宅及び施設サービスの向上等を図る。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・豊かなふるさとづくり基金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ふるさと納税寄付金額の増加により積立額が増加した。（３９百万円の増）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・第３期すこやかこども基金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積立額は利子のみで、取崩額が増加した。（８百万円の増）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・ふるさと豊島振興基金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個人からの寄附により令和６年度に新たに基金を設置した。（７百万円の増）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人口減少や事業所数の減少等により町税や交付税等が減少していく見込みであり、厳しい財政状況が続くと予想されるため、基金の目的に沿った事業が継続できるよう、一定額を確保していく必要がある。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令和６年度末の基金残高は、３，０６１百万円となっており、前年度から２０３百万円の増加となっている。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令和６年度においては、前年度繰越金を財源不足による調整に活用し、財源不足を補うための取り崩しを行わなかったため、前年度決算剰余金の積立に伴い基金残高が増加している。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継続して安定した財政運営ができるよう、社会情勢の変化等による収入の大幅な減少や災害の発生等の不測の事態に備え、一定額を確保していく必要がある。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令和６年度末の基金残高は、１４７百万円となっており、前年度から１３６百万円の増加となっている。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公債費が増加傾向にあることを鑑み、将来の公債費増加に備え財政調整基金を取り崩して減債基金へ積み替えたため、基金残高が増加している。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施設の老朽化に伴う更新整備等、今後も大型の公共事業が予定されおり、元利償還金が増加する見込みであることから、一定額を確保していく必要がある。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12,384
12,250
74.34
10,962,827
10,490,938
373,511
5,342,434
12,340,077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離島という地理的条件等から大型事業所も少なく、また、人口減少や少子高齢化の進行により税収が乏しく財政基盤が弱いため、類似団体の平均を大きく下回っている。引き続き、歳出の徹底的な見直しを実施するとともに、人口減少対策、新たな雇用の創出、ふるさと納税の取組み強化などの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34396</xdr:rowOff>
    </xdr:from>
    <xdr:to>
      <xdr:col>23</xdr:col>
      <xdr:colOff>133350</xdr:colOff>
      <xdr:row>44</xdr:row>
      <xdr:rowOff>34396</xdr:rowOff>
    </xdr:to>
    <xdr:cxnSp macro="">
      <xdr:nvCxnSpPr>
        <xdr:cNvPr id="72" name="直線コネクタ 71"/>
        <xdr:cNvCxnSpPr/>
      </xdr:nvCxnSpPr>
      <xdr:spPr>
        <a:xfrm>
          <a:off x="4114800" y="7578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34396</xdr:rowOff>
    </xdr:to>
    <xdr:cxnSp macro="">
      <xdr:nvCxnSpPr>
        <xdr:cNvPr id="75" name="直線コネクタ 74"/>
        <xdr:cNvCxnSpPr/>
      </xdr:nvCxnSpPr>
      <xdr:spPr>
        <a:xfrm>
          <a:off x="3225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8" name="直線コネクタ 77"/>
        <xdr:cNvCxnSpPr/>
      </xdr:nvCxnSpPr>
      <xdr:spPr>
        <a:xfrm>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81" name="直線コネクタ 80"/>
        <xdr:cNvCxnSpPr/>
      </xdr:nvCxnSpPr>
      <xdr:spPr>
        <a:xfrm>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155046</xdr:rowOff>
    </xdr:from>
    <xdr:to>
      <xdr:col>23</xdr:col>
      <xdr:colOff>184150</xdr:colOff>
      <xdr:row>44</xdr:row>
      <xdr:rowOff>85196</xdr:rowOff>
    </xdr:to>
    <xdr:sp macro="" textlink="">
      <xdr:nvSpPr>
        <xdr:cNvPr id="91" name="楕円 90"/>
        <xdr:cNvSpPr/>
      </xdr:nvSpPr>
      <xdr:spPr>
        <a:xfrm>
          <a:off x="49022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50923</xdr:rowOff>
    </xdr:from>
    <xdr:ext cx="762000" cy="259045"/>
    <xdr:sp macro="" textlink="">
      <xdr:nvSpPr>
        <xdr:cNvPr id="92" name="財政力該当値テキスト"/>
        <xdr:cNvSpPr txBox="1"/>
      </xdr:nvSpPr>
      <xdr:spPr>
        <a:xfrm>
          <a:off x="5041900" y="74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155046</xdr:rowOff>
    </xdr:from>
    <xdr:to>
      <xdr:col>19</xdr:col>
      <xdr:colOff>184150</xdr:colOff>
      <xdr:row>44</xdr:row>
      <xdr:rowOff>85196</xdr:rowOff>
    </xdr:to>
    <xdr:sp macro="" textlink="">
      <xdr:nvSpPr>
        <xdr:cNvPr id="93" name="楕円 92"/>
        <xdr:cNvSpPr/>
      </xdr:nvSpPr>
      <xdr:spPr>
        <a:xfrm>
          <a:off x="4064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69973</xdr:rowOff>
    </xdr:from>
    <xdr:ext cx="736600" cy="259045"/>
    <xdr:sp macro="" textlink="">
      <xdr:nvSpPr>
        <xdr:cNvPr id="94" name="テキスト ボックス 93"/>
        <xdr:cNvSpPr txBox="1"/>
      </xdr:nvSpPr>
      <xdr:spPr>
        <a:xfrm>
          <a:off x="3733800" y="761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5" name="楕円 94"/>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6" name="テキスト ボックス 95"/>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7" name="楕円 96"/>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8" name="テキスト ボックス 97"/>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9" name="楕円 98"/>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100" name="テキスト ボックス 99"/>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会計年度任用職員への勤勉手当支給等に伴う人件費の増により、経常的経費が増加したが、地方交付税等の経常的収入が増加したため、前年度より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た。しかし、依然として類似団体に比べ高い水準にある。人口減少を背景に今後の収入増は見込みにくいため、引き続き徹底した事業の見直しや地方債の発行抑制等を図るとともに、会計年度任用職員を含めた適正な職員の定員管理の検討を行う等、経常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2117</xdr:rowOff>
    </xdr:from>
    <xdr:to>
      <xdr:col>23</xdr:col>
      <xdr:colOff>133350</xdr:colOff>
      <xdr:row>66</xdr:row>
      <xdr:rowOff>6138</xdr:rowOff>
    </xdr:to>
    <xdr:cxnSp macro="">
      <xdr:nvCxnSpPr>
        <xdr:cNvPr id="135" name="直線コネクタ 134"/>
        <xdr:cNvCxnSpPr/>
      </xdr:nvCxnSpPr>
      <xdr:spPr>
        <a:xfrm flipV="1">
          <a:off x="4114800" y="1131781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73025</xdr:rowOff>
    </xdr:from>
    <xdr:to>
      <xdr:col>19</xdr:col>
      <xdr:colOff>133350</xdr:colOff>
      <xdr:row>66</xdr:row>
      <xdr:rowOff>6138</xdr:rowOff>
    </xdr:to>
    <xdr:cxnSp macro="">
      <xdr:nvCxnSpPr>
        <xdr:cNvPr id="138" name="直線コネクタ 137"/>
        <xdr:cNvCxnSpPr/>
      </xdr:nvCxnSpPr>
      <xdr:spPr>
        <a:xfrm>
          <a:off x="3225800" y="11217275"/>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99695</xdr:rowOff>
    </xdr:from>
    <xdr:to>
      <xdr:col>15</xdr:col>
      <xdr:colOff>82550</xdr:colOff>
      <xdr:row>65</xdr:row>
      <xdr:rowOff>73025</xdr:rowOff>
    </xdr:to>
    <xdr:cxnSp macro="">
      <xdr:nvCxnSpPr>
        <xdr:cNvPr id="141" name="直線コネクタ 140"/>
        <xdr:cNvCxnSpPr/>
      </xdr:nvCxnSpPr>
      <xdr:spPr>
        <a:xfrm>
          <a:off x="2336800" y="1107249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99695</xdr:rowOff>
    </xdr:from>
    <xdr:to>
      <xdr:col>11</xdr:col>
      <xdr:colOff>31750</xdr:colOff>
      <xdr:row>65</xdr:row>
      <xdr:rowOff>109220</xdr:rowOff>
    </xdr:to>
    <xdr:cxnSp macro="">
      <xdr:nvCxnSpPr>
        <xdr:cNvPr id="144" name="直線コネクタ 143"/>
        <xdr:cNvCxnSpPr/>
      </xdr:nvCxnSpPr>
      <xdr:spPr>
        <a:xfrm flipV="1">
          <a:off x="1447800" y="1107249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4" name="楕円 153"/>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macro="" textlink="">
      <xdr:nvSpPr>
        <xdr:cNvPr id="155" name="財政構造の弾力性該当値テキスト"/>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126788</xdr:rowOff>
    </xdr:from>
    <xdr:to>
      <xdr:col>19</xdr:col>
      <xdr:colOff>184150</xdr:colOff>
      <xdr:row>66</xdr:row>
      <xdr:rowOff>56938</xdr:rowOff>
    </xdr:to>
    <xdr:sp macro="" textlink="">
      <xdr:nvSpPr>
        <xdr:cNvPr id="156" name="楕円 155"/>
        <xdr:cNvSpPr/>
      </xdr:nvSpPr>
      <xdr:spPr>
        <a:xfrm>
          <a:off x="40640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41715</xdr:rowOff>
    </xdr:from>
    <xdr:ext cx="736600" cy="259045"/>
    <xdr:sp macro="" textlink="">
      <xdr:nvSpPr>
        <xdr:cNvPr id="157" name="テキスト ボックス 156"/>
        <xdr:cNvSpPr txBox="1"/>
      </xdr:nvSpPr>
      <xdr:spPr>
        <a:xfrm>
          <a:off x="3733800" y="1135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22225</xdr:rowOff>
    </xdr:from>
    <xdr:to>
      <xdr:col>15</xdr:col>
      <xdr:colOff>133350</xdr:colOff>
      <xdr:row>65</xdr:row>
      <xdr:rowOff>123825</xdr:rowOff>
    </xdr:to>
    <xdr:sp macro="" textlink="">
      <xdr:nvSpPr>
        <xdr:cNvPr id="158" name="楕円 157"/>
        <xdr:cNvSpPr/>
      </xdr:nvSpPr>
      <xdr:spPr>
        <a:xfrm>
          <a:off x="3175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108602</xdr:rowOff>
    </xdr:from>
    <xdr:ext cx="762000" cy="259045"/>
    <xdr:sp macro="" textlink="">
      <xdr:nvSpPr>
        <xdr:cNvPr id="159" name="テキスト ボックス 158"/>
        <xdr:cNvSpPr txBox="1"/>
      </xdr:nvSpPr>
      <xdr:spPr>
        <a:xfrm>
          <a:off x="2844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48895</xdr:rowOff>
    </xdr:from>
    <xdr:to>
      <xdr:col>11</xdr:col>
      <xdr:colOff>82550</xdr:colOff>
      <xdr:row>64</xdr:row>
      <xdr:rowOff>150495</xdr:rowOff>
    </xdr:to>
    <xdr:sp macro="" textlink="">
      <xdr:nvSpPr>
        <xdr:cNvPr id="160" name="楕円 159"/>
        <xdr:cNvSpPr/>
      </xdr:nvSpPr>
      <xdr:spPr>
        <a:xfrm>
          <a:off x="2286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135272</xdr:rowOff>
    </xdr:from>
    <xdr:ext cx="762000" cy="259045"/>
    <xdr:sp macro="" textlink="">
      <xdr:nvSpPr>
        <xdr:cNvPr id="161" name="テキスト ボックス 160"/>
        <xdr:cNvSpPr txBox="1"/>
      </xdr:nvSpPr>
      <xdr:spPr>
        <a:xfrm>
          <a:off x="1955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62" name="楕円 161"/>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63" name="テキスト ボックス 162"/>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ごみ収集業務の民間委託拡大等により、物件費が増加した。加えて、物価高騰や委託先における人件費の上昇の影響によっても各種委託料が増加傾向にある。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一方、人件費については、会計年度任用職員への勤勉手当支給等により増加している。　特に本町は人口１人当たりの会計年度任用職員に係る人件費が類似団体平均を大きく上回っている。そのため、事業の集約化・効率化等を図るとともに、会計年度任用職員を含めた適正な職員の定員管理を検討する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23124</xdr:rowOff>
    </xdr:from>
    <xdr:to>
      <xdr:col>23</xdr:col>
      <xdr:colOff>133350</xdr:colOff>
      <xdr:row>83</xdr:row>
      <xdr:rowOff>51254</xdr:rowOff>
    </xdr:to>
    <xdr:cxnSp macro="">
      <xdr:nvCxnSpPr>
        <xdr:cNvPr id="197" name="直線コネクタ 196"/>
        <xdr:cNvCxnSpPr/>
      </xdr:nvCxnSpPr>
      <xdr:spPr>
        <a:xfrm>
          <a:off x="4114800" y="14253474"/>
          <a:ext cx="838200" cy="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4325</xdr:rowOff>
    </xdr:from>
    <xdr:to>
      <xdr:col>19</xdr:col>
      <xdr:colOff>133350</xdr:colOff>
      <xdr:row>83</xdr:row>
      <xdr:rowOff>23124</xdr:rowOff>
    </xdr:to>
    <xdr:cxnSp macro="">
      <xdr:nvCxnSpPr>
        <xdr:cNvPr id="200" name="直線コネクタ 199"/>
        <xdr:cNvCxnSpPr/>
      </xdr:nvCxnSpPr>
      <xdr:spPr>
        <a:xfrm>
          <a:off x="3225800" y="14234675"/>
          <a:ext cx="8890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4325</xdr:rowOff>
    </xdr:from>
    <xdr:to>
      <xdr:col>15</xdr:col>
      <xdr:colOff>82550</xdr:colOff>
      <xdr:row>83</xdr:row>
      <xdr:rowOff>10699</xdr:rowOff>
    </xdr:to>
    <xdr:cxnSp macro="">
      <xdr:nvCxnSpPr>
        <xdr:cNvPr id="203" name="直線コネクタ 202"/>
        <xdr:cNvCxnSpPr/>
      </xdr:nvCxnSpPr>
      <xdr:spPr>
        <a:xfrm flipV="1">
          <a:off x="2336800" y="14234675"/>
          <a:ext cx="889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138491</xdr:rowOff>
    </xdr:from>
    <xdr:to>
      <xdr:col>11</xdr:col>
      <xdr:colOff>31750</xdr:colOff>
      <xdr:row>83</xdr:row>
      <xdr:rowOff>10699</xdr:rowOff>
    </xdr:to>
    <xdr:cxnSp macro="">
      <xdr:nvCxnSpPr>
        <xdr:cNvPr id="206" name="直線コネクタ 205"/>
        <xdr:cNvCxnSpPr/>
      </xdr:nvCxnSpPr>
      <xdr:spPr>
        <a:xfrm>
          <a:off x="1447800" y="14197391"/>
          <a:ext cx="889000" cy="4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454</xdr:rowOff>
    </xdr:from>
    <xdr:to>
      <xdr:col>23</xdr:col>
      <xdr:colOff>184150</xdr:colOff>
      <xdr:row>83</xdr:row>
      <xdr:rowOff>102054</xdr:rowOff>
    </xdr:to>
    <xdr:sp macro="" textlink="">
      <xdr:nvSpPr>
        <xdr:cNvPr id="216" name="楕円 215"/>
        <xdr:cNvSpPr/>
      </xdr:nvSpPr>
      <xdr:spPr>
        <a:xfrm>
          <a:off x="4902200" y="1423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143981</xdr:rowOff>
    </xdr:from>
    <xdr:ext cx="762000" cy="259045"/>
    <xdr:sp macro="" textlink="">
      <xdr:nvSpPr>
        <xdr:cNvPr id="217" name="人件費・物件費等の状況該当値テキスト"/>
        <xdr:cNvSpPr txBox="1"/>
      </xdr:nvSpPr>
      <xdr:spPr>
        <a:xfrm>
          <a:off x="5041900" y="14202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143774</xdr:rowOff>
    </xdr:from>
    <xdr:to>
      <xdr:col>19</xdr:col>
      <xdr:colOff>184150</xdr:colOff>
      <xdr:row>83</xdr:row>
      <xdr:rowOff>73924</xdr:rowOff>
    </xdr:to>
    <xdr:sp macro="" textlink="">
      <xdr:nvSpPr>
        <xdr:cNvPr id="218" name="楕円 217"/>
        <xdr:cNvSpPr/>
      </xdr:nvSpPr>
      <xdr:spPr>
        <a:xfrm>
          <a:off x="4064000" y="142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58701</xdr:rowOff>
    </xdr:from>
    <xdr:ext cx="736600" cy="259045"/>
    <xdr:sp macro="" textlink="">
      <xdr:nvSpPr>
        <xdr:cNvPr id="219" name="テキスト ボックス 218"/>
        <xdr:cNvSpPr txBox="1"/>
      </xdr:nvSpPr>
      <xdr:spPr>
        <a:xfrm>
          <a:off x="3733800" y="1428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124975</xdr:rowOff>
    </xdr:from>
    <xdr:to>
      <xdr:col>15</xdr:col>
      <xdr:colOff>133350</xdr:colOff>
      <xdr:row>83</xdr:row>
      <xdr:rowOff>55125</xdr:rowOff>
    </xdr:to>
    <xdr:sp macro="" textlink="">
      <xdr:nvSpPr>
        <xdr:cNvPr id="220" name="楕円 219"/>
        <xdr:cNvSpPr/>
      </xdr:nvSpPr>
      <xdr:spPr>
        <a:xfrm>
          <a:off x="3175000" y="141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39902</xdr:rowOff>
    </xdr:from>
    <xdr:ext cx="762000" cy="259045"/>
    <xdr:sp macro="" textlink="">
      <xdr:nvSpPr>
        <xdr:cNvPr id="221" name="テキスト ボックス 220"/>
        <xdr:cNvSpPr txBox="1"/>
      </xdr:nvSpPr>
      <xdr:spPr>
        <a:xfrm>
          <a:off x="2844800" y="142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131349</xdr:rowOff>
    </xdr:from>
    <xdr:to>
      <xdr:col>11</xdr:col>
      <xdr:colOff>82550</xdr:colOff>
      <xdr:row>83</xdr:row>
      <xdr:rowOff>61499</xdr:rowOff>
    </xdr:to>
    <xdr:sp macro="" textlink="">
      <xdr:nvSpPr>
        <xdr:cNvPr id="222" name="楕円 221"/>
        <xdr:cNvSpPr/>
      </xdr:nvSpPr>
      <xdr:spPr>
        <a:xfrm>
          <a:off x="2286000" y="141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46276</xdr:rowOff>
    </xdr:from>
    <xdr:ext cx="762000" cy="259045"/>
    <xdr:sp macro="" textlink="">
      <xdr:nvSpPr>
        <xdr:cNvPr id="223" name="テキスト ボックス 222"/>
        <xdr:cNvSpPr txBox="1"/>
      </xdr:nvSpPr>
      <xdr:spPr>
        <a:xfrm>
          <a:off x="1955800" y="1427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87691</xdr:rowOff>
    </xdr:from>
    <xdr:to>
      <xdr:col>7</xdr:col>
      <xdr:colOff>31750</xdr:colOff>
      <xdr:row>83</xdr:row>
      <xdr:rowOff>17841</xdr:rowOff>
    </xdr:to>
    <xdr:sp macro="" textlink="">
      <xdr:nvSpPr>
        <xdr:cNvPr id="224" name="楕円 223"/>
        <xdr:cNvSpPr/>
      </xdr:nvSpPr>
      <xdr:spPr>
        <a:xfrm>
          <a:off x="1397000" y="1414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28018</xdr:rowOff>
    </xdr:from>
    <xdr:ext cx="762000" cy="259045"/>
    <xdr:sp macro="" textlink="">
      <xdr:nvSpPr>
        <xdr:cNvPr id="225" name="テキスト ボックス 224"/>
        <xdr:cNvSpPr txBox="1"/>
      </xdr:nvSpPr>
      <xdr:spPr>
        <a:xfrm>
          <a:off x="1066800" y="139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年度のラスパイレス指数は</a:t>
          </a:r>
          <a:r>
            <a:rPr kumimoji="1" lang="en-US" altLang="ja-JP" sz="1300">
              <a:latin typeface="ＭＳ Ｐゴシック" panose="020B0600070205080204" pitchFamily="50" charset="-128"/>
              <a:ea typeface="ＭＳ Ｐゴシック" panose="020B0600070205080204" pitchFamily="50" charset="-128"/>
            </a:rPr>
            <a:t>94.1</a:t>
          </a:r>
          <a:r>
            <a:rPr kumimoji="1" lang="ja-JP" altLang="en-US" sz="1300">
              <a:latin typeface="ＭＳ Ｐゴシック" panose="020B0600070205080204" pitchFamily="50" charset="-128"/>
              <a:ea typeface="ＭＳ Ｐゴシック" panose="020B0600070205080204" pitchFamily="50" charset="-128"/>
            </a:rPr>
            <a:t>であり、類似団体平均を下回る水準となっている。今後も本町の財政状況を勘案しつつ、地域における民間企業の給与水準等を踏まえ、引き続き給与の適正化に努めるとともに、適正な定員管理を推進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83</xdr:row>
      <xdr:rowOff>133350</xdr:rowOff>
    </xdr:to>
    <xdr:cxnSp macro="">
      <xdr:nvCxnSpPr>
        <xdr:cNvPr id="259" name="直線コネクタ 258"/>
        <xdr:cNvCxnSpPr/>
      </xdr:nvCxnSpPr>
      <xdr:spPr>
        <a:xfrm flipV="1">
          <a:off x="16179800" y="143502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133350</xdr:rowOff>
    </xdr:to>
    <xdr:cxnSp macro="">
      <xdr:nvCxnSpPr>
        <xdr:cNvPr id="262" name="直線コネクタ 261"/>
        <xdr:cNvCxnSpPr/>
      </xdr:nvCxnSpPr>
      <xdr:spPr>
        <a:xfrm>
          <a:off x="15290800" y="142430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52916</xdr:rowOff>
    </xdr:to>
    <xdr:cxnSp macro="">
      <xdr:nvCxnSpPr>
        <xdr:cNvPr id="265" name="直線コネクタ 264"/>
        <xdr:cNvCxnSpPr/>
      </xdr:nvCxnSpPr>
      <xdr:spPr>
        <a:xfrm flipV="1">
          <a:off x="14401800" y="142430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133350</xdr:rowOff>
    </xdr:to>
    <xdr:cxnSp macro="">
      <xdr:nvCxnSpPr>
        <xdr:cNvPr id="268" name="直線コネクタ 267"/>
        <xdr:cNvCxnSpPr/>
      </xdr:nvCxnSpPr>
      <xdr:spPr>
        <a:xfrm flipV="1">
          <a:off x="13512800" y="142832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8" name="楕円 277"/>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9" name="給与水準   （国との比較）該当値テキスト"/>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0" name="楕円 279"/>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1" name="テキスト ボックス 280"/>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2" name="楕円 281"/>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3" name="テキスト ボックス 282"/>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4" name="楕円 283"/>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5" name="テキスト ボックス 284"/>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6" name="楕円 285"/>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7" name="テキスト ボックス 286"/>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ごみ・し尿収集業務等の民間委託を推進している一方で、多様化する行政需要に対応すべく新規採用職員を増員した結果、</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ポイント上昇した。 また、本町は類似団体と比べ支所等の公共施設が多く、必要となる人員を会計年度任用職員（パートタイム）で補っていることから、人口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人当たりの当該人件費が類似団体平均を大きく上回っている。 今後はこうした状況を踏まえ、公共施設の統廃合等の見直しを図るとともに、会計年度任用職員を含む適正な定員管理を推進していく必要がある。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161849</xdr:rowOff>
    </xdr:from>
    <xdr:to>
      <xdr:col>81</xdr:col>
      <xdr:colOff>44450</xdr:colOff>
      <xdr:row>62</xdr:row>
      <xdr:rowOff>14046</xdr:rowOff>
    </xdr:to>
    <xdr:cxnSp macro="">
      <xdr:nvCxnSpPr>
        <xdr:cNvPr id="319" name="直線コネクタ 318"/>
        <xdr:cNvCxnSpPr/>
      </xdr:nvCxnSpPr>
      <xdr:spPr>
        <a:xfrm>
          <a:off x="16179800" y="10620299"/>
          <a:ext cx="8382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132411</xdr:rowOff>
    </xdr:from>
    <xdr:to>
      <xdr:col>77</xdr:col>
      <xdr:colOff>44450</xdr:colOff>
      <xdr:row>61</xdr:row>
      <xdr:rowOff>161849</xdr:rowOff>
    </xdr:to>
    <xdr:cxnSp macro="">
      <xdr:nvCxnSpPr>
        <xdr:cNvPr id="322" name="直線コネクタ 321"/>
        <xdr:cNvCxnSpPr/>
      </xdr:nvCxnSpPr>
      <xdr:spPr>
        <a:xfrm>
          <a:off x="15290800" y="10590861"/>
          <a:ext cx="8890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121793</xdr:rowOff>
    </xdr:from>
    <xdr:to>
      <xdr:col>72</xdr:col>
      <xdr:colOff>203200</xdr:colOff>
      <xdr:row>61</xdr:row>
      <xdr:rowOff>132411</xdr:rowOff>
    </xdr:to>
    <xdr:cxnSp macro="">
      <xdr:nvCxnSpPr>
        <xdr:cNvPr id="325" name="直線コネクタ 324"/>
        <xdr:cNvCxnSpPr/>
      </xdr:nvCxnSpPr>
      <xdr:spPr>
        <a:xfrm>
          <a:off x="14401800" y="10580243"/>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112623</xdr:rowOff>
    </xdr:from>
    <xdr:to>
      <xdr:col>68</xdr:col>
      <xdr:colOff>152400</xdr:colOff>
      <xdr:row>61</xdr:row>
      <xdr:rowOff>121793</xdr:rowOff>
    </xdr:to>
    <xdr:cxnSp macro="">
      <xdr:nvCxnSpPr>
        <xdr:cNvPr id="328" name="直線コネクタ 327"/>
        <xdr:cNvCxnSpPr/>
      </xdr:nvCxnSpPr>
      <xdr:spPr>
        <a:xfrm>
          <a:off x="13512800" y="10571073"/>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134696</xdr:rowOff>
    </xdr:from>
    <xdr:to>
      <xdr:col>81</xdr:col>
      <xdr:colOff>95250</xdr:colOff>
      <xdr:row>62</xdr:row>
      <xdr:rowOff>64846</xdr:rowOff>
    </xdr:to>
    <xdr:sp macro="" textlink="">
      <xdr:nvSpPr>
        <xdr:cNvPr id="338" name="楕円 337"/>
        <xdr:cNvSpPr/>
      </xdr:nvSpPr>
      <xdr:spPr>
        <a:xfrm>
          <a:off x="16967200" y="1059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106773</xdr:rowOff>
    </xdr:from>
    <xdr:ext cx="762000" cy="259045"/>
    <xdr:sp macro="" textlink="">
      <xdr:nvSpPr>
        <xdr:cNvPr id="339" name="定員管理の状況該当値テキスト"/>
        <xdr:cNvSpPr txBox="1"/>
      </xdr:nvSpPr>
      <xdr:spPr>
        <a:xfrm>
          <a:off x="17106900" y="1056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111049</xdr:rowOff>
    </xdr:from>
    <xdr:to>
      <xdr:col>77</xdr:col>
      <xdr:colOff>95250</xdr:colOff>
      <xdr:row>62</xdr:row>
      <xdr:rowOff>41199</xdr:rowOff>
    </xdr:to>
    <xdr:sp macro="" textlink="">
      <xdr:nvSpPr>
        <xdr:cNvPr id="340" name="楕円 339"/>
        <xdr:cNvSpPr/>
      </xdr:nvSpPr>
      <xdr:spPr>
        <a:xfrm>
          <a:off x="16129000" y="105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25976</xdr:rowOff>
    </xdr:from>
    <xdr:ext cx="736600" cy="259045"/>
    <xdr:sp macro="" textlink="">
      <xdr:nvSpPr>
        <xdr:cNvPr id="341" name="テキスト ボックス 340"/>
        <xdr:cNvSpPr txBox="1"/>
      </xdr:nvSpPr>
      <xdr:spPr>
        <a:xfrm>
          <a:off x="15798800" y="1065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81611</xdr:rowOff>
    </xdr:from>
    <xdr:to>
      <xdr:col>73</xdr:col>
      <xdr:colOff>44450</xdr:colOff>
      <xdr:row>62</xdr:row>
      <xdr:rowOff>11761</xdr:rowOff>
    </xdr:to>
    <xdr:sp macro="" textlink="">
      <xdr:nvSpPr>
        <xdr:cNvPr id="342" name="楕円 341"/>
        <xdr:cNvSpPr/>
      </xdr:nvSpPr>
      <xdr:spPr>
        <a:xfrm>
          <a:off x="15240000" y="105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21938</xdr:rowOff>
    </xdr:from>
    <xdr:ext cx="762000" cy="259045"/>
    <xdr:sp macro="" textlink="">
      <xdr:nvSpPr>
        <xdr:cNvPr id="343" name="テキスト ボックス 342"/>
        <xdr:cNvSpPr txBox="1"/>
      </xdr:nvSpPr>
      <xdr:spPr>
        <a:xfrm>
          <a:off x="14909800" y="1030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70993</xdr:rowOff>
    </xdr:from>
    <xdr:to>
      <xdr:col>68</xdr:col>
      <xdr:colOff>203200</xdr:colOff>
      <xdr:row>62</xdr:row>
      <xdr:rowOff>1143</xdr:rowOff>
    </xdr:to>
    <xdr:sp macro="" textlink="">
      <xdr:nvSpPr>
        <xdr:cNvPr id="344" name="楕円 343"/>
        <xdr:cNvSpPr/>
      </xdr:nvSpPr>
      <xdr:spPr>
        <a:xfrm>
          <a:off x="14351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45" name="テキスト ボックス 344"/>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61823</xdr:rowOff>
    </xdr:from>
    <xdr:to>
      <xdr:col>64</xdr:col>
      <xdr:colOff>152400</xdr:colOff>
      <xdr:row>61</xdr:row>
      <xdr:rowOff>163423</xdr:rowOff>
    </xdr:to>
    <xdr:sp macro="" textlink="">
      <xdr:nvSpPr>
        <xdr:cNvPr id="346" name="楕円 345"/>
        <xdr:cNvSpPr/>
      </xdr:nvSpPr>
      <xdr:spPr>
        <a:xfrm>
          <a:off x="13462000" y="1052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2150</xdr:rowOff>
    </xdr:from>
    <xdr:ext cx="762000" cy="259045"/>
    <xdr:sp macro="" textlink="">
      <xdr:nvSpPr>
        <xdr:cNvPr id="347" name="テキスト ボックス 346"/>
        <xdr:cNvSpPr txBox="1"/>
      </xdr:nvSpPr>
      <xdr:spPr>
        <a:xfrm>
          <a:off x="13131800" y="10289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％となった。これは、新庁舎建設をはじめとする施設の更新整備等に地方債を活用した結果、元利償還金が増加したためである。</a:t>
          </a:r>
        </a:p>
        <a:p>
          <a:r>
            <a:rPr kumimoji="1" lang="ja-JP" altLang="en-US" sz="1300">
              <a:latin typeface="ＭＳ Ｐゴシック" panose="020B0600070205080204" pitchFamily="50" charset="-128"/>
              <a:ea typeface="ＭＳ Ｐゴシック" panose="020B0600070205080204" pitchFamily="50" charset="-128"/>
            </a:rPr>
            <a:t>　地方債の発行に当たっては、普通交付税による財政措置のあるものを優先しているが、今後も大型の公共事業が予定されていることから、地方債現在高がさらに増加する懸念がある。そのため、今後はこれまで以上に事業の平準化等を図り、普通建設事業を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18034</xdr:rowOff>
    </xdr:to>
    <xdr:cxnSp macro="">
      <xdr:nvCxnSpPr>
        <xdr:cNvPr id="379" name="直線コネクタ 378"/>
        <xdr:cNvCxnSpPr/>
      </xdr:nvCxnSpPr>
      <xdr:spPr>
        <a:xfrm>
          <a:off x="16179800" y="73710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42</xdr:row>
      <xdr:rowOff>170180</xdr:rowOff>
    </xdr:to>
    <xdr:cxnSp macro="">
      <xdr:nvCxnSpPr>
        <xdr:cNvPr id="382" name="直線コネクタ 381"/>
        <xdr:cNvCxnSpPr/>
      </xdr:nvCxnSpPr>
      <xdr:spPr>
        <a:xfrm>
          <a:off x="15290800" y="72938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42</xdr:row>
      <xdr:rowOff>92964</xdr:rowOff>
    </xdr:to>
    <xdr:cxnSp macro="">
      <xdr:nvCxnSpPr>
        <xdr:cNvPr id="385" name="直線コネクタ 384"/>
        <xdr:cNvCxnSpPr/>
      </xdr:nvCxnSpPr>
      <xdr:spPr>
        <a:xfrm>
          <a:off x="14401800" y="706221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32766</xdr:rowOff>
    </xdr:to>
    <xdr:cxnSp macro="">
      <xdr:nvCxnSpPr>
        <xdr:cNvPr id="388" name="直線コネクタ 387"/>
        <xdr:cNvCxnSpPr/>
      </xdr:nvCxnSpPr>
      <xdr:spPr>
        <a:xfrm>
          <a:off x="13512800" y="70332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138684</xdr:rowOff>
    </xdr:from>
    <xdr:to>
      <xdr:col>81</xdr:col>
      <xdr:colOff>95250</xdr:colOff>
      <xdr:row>43</xdr:row>
      <xdr:rowOff>68834</xdr:rowOff>
    </xdr:to>
    <xdr:sp macro="" textlink="">
      <xdr:nvSpPr>
        <xdr:cNvPr id="398" name="楕円 397"/>
        <xdr:cNvSpPr/>
      </xdr:nvSpPr>
      <xdr:spPr>
        <a:xfrm>
          <a:off x="169672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110761</xdr:rowOff>
    </xdr:from>
    <xdr:ext cx="762000" cy="259045"/>
    <xdr:sp macro="" textlink="">
      <xdr:nvSpPr>
        <xdr:cNvPr id="399" name="公債費負担の状況該当値テキスト"/>
        <xdr:cNvSpPr txBox="1"/>
      </xdr:nvSpPr>
      <xdr:spPr>
        <a:xfrm>
          <a:off x="17106900" y="731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0" name="楕円 399"/>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1" name="テキスト ボックス 400"/>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402" name="楕円 401"/>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403" name="テキスト ボックス 402"/>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4" name="楕円 403"/>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405" name="テキスト ボックス 404"/>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6" name="楕円 405"/>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07" name="テキスト ボックス 406"/>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大型の公共事業により地方債現在高は増加したものの、前年度決算による剰余金により充当可能基金が増加したため、将来的に一般財源で負担しなければならない負債が解消された。しかし、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今後も大型の公共事業が続くことから、地方債現在高の推移を念頭に置き、普通建設事業の抑制に努める必要がある。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84582</xdr:rowOff>
    </xdr:from>
    <xdr:to>
      <xdr:col>77</xdr:col>
      <xdr:colOff>44450</xdr:colOff>
      <xdr:row>15</xdr:row>
      <xdr:rowOff>98450</xdr:rowOff>
    </xdr:to>
    <xdr:cxnSp macro="">
      <xdr:nvCxnSpPr>
        <xdr:cNvPr id="439" name="直線コネクタ 438"/>
        <xdr:cNvCxnSpPr/>
      </xdr:nvCxnSpPr>
      <xdr:spPr>
        <a:xfrm flipV="1">
          <a:off x="15290800" y="2484882"/>
          <a:ext cx="889000" cy="18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98450</xdr:rowOff>
    </xdr:from>
    <xdr:to>
      <xdr:col>72</xdr:col>
      <xdr:colOff>203200</xdr:colOff>
      <xdr:row>16</xdr:row>
      <xdr:rowOff>160579</xdr:rowOff>
    </xdr:to>
    <xdr:cxnSp macro="">
      <xdr:nvCxnSpPr>
        <xdr:cNvPr id="442" name="直線コネクタ 441"/>
        <xdr:cNvCxnSpPr/>
      </xdr:nvCxnSpPr>
      <xdr:spPr>
        <a:xfrm flipV="1">
          <a:off x="14401800" y="2670200"/>
          <a:ext cx="889000" cy="23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157683</xdr:rowOff>
    </xdr:from>
    <xdr:to>
      <xdr:col>68</xdr:col>
      <xdr:colOff>152400</xdr:colOff>
      <xdr:row>16</xdr:row>
      <xdr:rowOff>160579</xdr:rowOff>
    </xdr:to>
    <xdr:cxnSp macro="">
      <xdr:nvCxnSpPr>
        <xdr:cNvPr id="445" name="直線コネクタ 444"/>
        <xdr:cNvCxnSpPr/>
      </xdr:nvCxnSpPr>
      <xdr:spPr>
        <a:xfrm>
          <a:off x="13512800" y="2900883"/>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8" name="フローチャート: 判断 447"/>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9" name="テキスト ボックス 448"/>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0" name="フローチャート: 判断 449"/>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1" name="テキスト ボックス 450"/>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33782</xdr:rowOff>
    </xdr:from>
    <xdr:to>
      <xdr:col>77</xdr:col>
      <xdr:colOff>95250</xdr:colOff>
      <xdr:row>14</xdr:row>
      <xdr:rowOff>135382</xdr:rowOff>
    </xdr:to>
    <xdr:sp macro="" textlink="">
      <xdr:nvSpPr>
        <xdr:cNvPr id="457" name="楕円 456"/>
        <xdr:cNvSpPr/>
      </xdr:nvSpPr>
      <xdr:spPr>
        <a:xfrm>
          <a:off x="16129000" y="24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120159</xdr:rowOff>
    </xdr:from>
    <xdr:ext cx="736600" cy="259045"/>
    <xdr:sp macro="" textlink="">
      <xdr:nvSpPr>
        <xdr:cNvPr id="458" name="テキスト ボックス 457"/>
        <xdr:cNvSpPr txBox="1"/>
      </xdr:nvSpPr>
      <xdr:spPr>
        <a:xfrm>
          <a:off x="15798800" y="2520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47650</xdr:rowOff>
    </xdr:from>
    <xdr:to>
      <xdr:col>73</xdr:col>
      <xdr:colOff>44450</xdr:colOff>
      <xdr:row>15</xdr:row>
      <xdr:rowOff>149250</xdr:rowOff>
    </xdr:to>
    <xdr:sp macro="" textlink="">
      <xdr:nvSpPr>
        <xdr:cNvPr id="459" name="楕円 458"/>
        <xdr:cNvSpPr/>
      </xdr:nvSpPr>
      <xdr:spPr>
        <a:xfrm>
          <a:off x="15240000" y="26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134027</xdr:rowOff>
    </xdr:from>
    <xdr:ext cx="762000" cy="259045"/>
    <xdr:sp macro="" textlink="">
      <xdr:nvSpPr>
        <xdr:cNvPr id="460" name="テキスト ボックス 459"/>
        <xdr:cNvSpPr txBox="1"/>
      </xdr:nvSpPr>
      <xdr:spPr>
        <a:xfrm>
          <a:off x="14909800" y="27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109779</xdr:rowOff>
    </xdr:from>
    <xdr:to>
      <xdr:col>68</xdr:col>
      <xdr:colOff>203200</xdr:colOff>
      <xdr:row>17</xdr:row>
      <xdr:rowOff>39929</xdr:rowOff>
    </xdr:to>
    <xdr:sp macro="" textlink="">
      <xdr:nvSpPr>
        <xdr:cNvPr id="461" name="楕円 460"/>
        <xdr:cNvSpPr/>
      </xdr:nvSpPr>
      <xdr:spPr>
        <a:xfrm>
          <a:off x="14351000" y="28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24706</xdr:rowOff>
    </xdr:from>
    <xdr:ext cx="762000" cy="259045"/>
    <xdr:sp macro="" textlink="">
      <xdr:nvSpPr>
        <xdr:cNvPr id="462" name="テキスト ボックス 461"/>
        <xdr:cNvSpPr txBox="1"/>
      </xdr:nvSpPr>
      <xdr:spPr>
        <a:xfrm>
          <a:off x="14020800" y="293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106883</xdr:rowOff>
    </xdr:from>
    <xdr:to>
      <xdr:col>64</xdr:col>
      <xdr:colOff>152400</xdr:colOff>
      <xdr:row>17</xdr:row>
      <xdr:rowOff>37033</xdr:rowOff>
    </xdr:to>
    <xdr:sp macro="" textlink="">
      <xdr:nvSpPr>
        <xdr:cNvPr id="463" name="楕円 462"/>
        <xdr:cNvSpPr/>
      </xdr:nvSpPr>
      <xdr:spPr>
        <a:xfrm>
          <a:off x="13462000" y="28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21810</xdr:rowOff>
    </xdr:from>
    <xdr:ext cx="762000" cy="259045"/>
    <xdr:sp macro="" textlink="">
      <xdr:nvSpPr>
        <xdr:cNvPr id="464" name="テキスト ボックス 463"/>
        <xdr:cNvSpPr txBox="1"/>
      </xdr:nvSpPr>
      <xdr:spPr>
        <a:xfrm>
          <a:off x="13131800" y="29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12,384
12,250
74.34
10,962,827
10,490,938
373,511
5,342,434
12,340,077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ポイント上昇した。主な要因は、制度改正に伴う会計年度任用職員への勤勉手当の支給開始により、人件費が増加したことによるものである。 今後も会計年度任用職員の処遇改善に伴い人件費の増加が見込まれることから、引き続き、適正な定員管理及び効率的な職員配置に努める必要がある。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146050</xdr:rowOff>
    </xdr:from>
    <xdr:to>
      <xdr:col>24</xdr:col>
      <xdr:colOff>25400</xdr:colOff>
      <xdr:row>36</xdr:row>
      <xdr:rowOff>165100</xdr:rowOff>
    </xdr:to>
    <xdr:cxnSp macro="">
      <xdr:nvCxnSpPr>
        <xdr:cNvPr id="66" name="直線コネクタ 65"/>
        <xdr:cNvCxnSpPr/>
      </xdr:nvCxnSpPr>
      <xdr:spPr>
        <a:xfrm>
          <a:off x="3987800" y="6318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146050</xdr:rowOff>
    </xdr:to>
    <xdr:cxnSp macro="">
      <xdr:nvCxnSpPr>
        <xdr:cNvPr id="69" name="直線コネクタ 68"/>
        <xdr:cNvCxnSpPr/>
      </xdr:nvCxnSpPr>
      <xdr:spPr>
        <a:xfrm>
          <a:off x="3098800" y="62534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81280</xdr:rowOff>
    </xdr:to>
    <xdr:cxnSp macro="">
      <xdr:nvCxnSpPr>
        <xdr:cNvPr id="72" name="直線コネクタ 71"/>
        <xdr:cNvCxnSpPr/>
      </xdr:nvCxnSpPr>
      <xdr:spPr>
        <a:xfrm>
          <a:off x="2209800" y="6223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115570</xdr:rowOff>
    </xdr:to>
    <xdr:cxnSp macro="">
      <xdr:nvCxnSpPr>
        <xdr:cNvPr id="75" name="直線コネクタ 74"/>
        <xdr:cNvCxnSpPr/>
      </xdr:nvCxnSpPr>
      <xdr:spPr>
        <a:xfrm flipV="1">
          <a:off x="1320800" y="62230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95250</xdr:rowOff>
    </xdr:from>
    <xdr:to>
      <xdr:col>20</xdr:col>
      <xdr:colOff>38100</xdr:colOff>
      <xdr:row>37</xdr:row>
      <xdr:rowOff>25400</xdr:rowOff>
    </xdr:to>
    <xdr:sp macro="" textlink="">
      <xdr:nvSpPr>
        <xdr:cNvPr id="87" name="楕円 86"/>
        <xdr:cNvSpPr/>
      </xdr:nvSpPr>
      <xdr:spPr>
        <a:xfrm>
          <a:off x="3937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10177</xdr:rowOff>
    </xdr:from>
    <xdr:ext cx="736600" cy="259045"/>
    <xdr:sp macro="" textlink="">
      <xdr:nvSpPr>
        <xdr:cNvPr id="88" name="テキスト ボックス 87"/>
        <xdr:cNvSpPr txBox="1"/>
      </xdr:nvSpPr>
      <xdr:spPr>
        <a:xfrm>
          <a:off x="3606800" y="635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90" name="テキスト ボックス 89"/>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92" name="テキスト ボックス 91"/>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64770</xdr:rowOff>
    </xdr:from>
    <xdr:to>
      <xdr:col>6</xdr:col>
      <xdr:colOff>171450</xdr:colOff>
      <xdr:row>36</xdr:row>
      <xdr:rowOff>166370</xdr:rowOff>
    </xdr:to>
    <xdr:sp macro="" textlink="">
      <xdr:nvSpPr>
        <xdr:cNvPr id="93" name="楕円 92"/>
        <xdr:cNvSpPr/>
      </xdr:nvSpPr>
      <xdr:spPr>
        <a:xfrm>
          <a:off x="1270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151147</xdr:rowOff>
    </xdr:from>
    <xdr:ext cx="762000" cy="259045"/>
    <xdr:sp macro="" textlink="">
      <xdr:nvSpPr>
        <xdr:cNvPr id="94" name="テキスト ボックス 93"/>
        <xdr:cNvSpPr txBox="1"/>
      </xdr:nvSpPr>
      <xdr:spPr>
        <a:xfrm>
          <a:off x="939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ごみ収集業務の民間委託拡大等により、前年度に比べ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さらに、物価高騰や委託先における人件費上昇等の影響により、各種委託料が増加傾向にある。今後もこれらの影響が継続すると見込まれるため、引き続き事務事業の見直しや経費の節減・合理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41275</xdr:rowOff>
    </xdr:from>
    <xdr:to>
      <xdr:col>82</xdr:col>
      <xdr:colOff>107950</xdr:colOff>
      <xdr:row>14</xdr:row>
      <xdr:rowOff>79375</xdr:rowOff>
    </xdr:to>
    <xdr:cxnSp macro="">
      <xdr:nvCxnSpPr>
        <xdr:cNvPr id="131" name="直線コネクタ 130"/>
        <xdr:cNvCxnSpPr/>
      </xdr:nvCxnSpPr>
      <xdr:spPr>
        <a:xfrm>
          <a:off x="15671800" y="24415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41275</xdr:rowOff>
    </xdr:from>
    <xdr:to>
      <xdr:col>78</xdr:col>
      <xdr:colOff>69850</xdr:colOff>
      <xdr:row>14</xdr:row>
      <xdr:rowOff>69850</xdr:rowOff>
    </xdr:to>
    <xdr:cxnSp macro="">
      <xdr:nvCxnSpPr>
        <xdr:cNvPr id="134" name="直線コネクタ 133"/>
        <xdr:cNvCxnSpPr/>
      </xdr:nvCxnSpPr>
      <xdr:spPr>
        <a:xfrm flipV="1">
          <a:off x="14782800" y="2441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69850</xdr:rowOff>
    </xdr:from>
    <xdr:to>
      <xdr:col>73</xdr:col>
      <xdr:colOff>180975</xdr:colOff>
      <xdr:row>14</xdr:row>
      <xdr:rowOff>136525</xdr:rowOff>
    </xdr:to>
    <xdr:cxnSp macro="">
      <xdr:nvCxnSpPr>
        <xdr:cNvPr id="137" name="直線コネクタ 136"/>
        <xdr:cNvCxnSpPr/>
      </xdr:nvCxnSpPr>
      <xdr:spPr>
        <a:xfrm flipV="1">
          <a:off x="13893800" y="24701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136525</xdr:rowOff>
    </xdr:from>
    <xdr:to>
      <xdr:col>69</xdr:col>
      <xdr:colOff>92075</xdr:colOff>
      <xdr:row>15</xdr:row>
      <xdr:rowOff>31750</xdr:rowOff>
    </xdr:to>
    <xdr:cxnSp macro="">
      <xdr:nvCxnSpPr>
        <xdr:cNvPr id="140" name="直線コネクタ 139"/>
        <xdr:cNvCxnSpPr/>
      </xdr:nvCxnSpPr>
      <xdr:spPr>
        <a:xfrm flipV="1">
          <a:off x="13004800" y="2536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28575</xdr:rowOff>
    </xdr:from>
    <xdr:to>
      <xdr:col>82</xdr:col>
      <xdr:colOff>158750</xdr:colOff>
      <xdr:row>14</xdr:row>
      <xdr:rowOff>130175</xdr:rowOff>
    </xdr:to>
    <xdr:sp macro="" textlink="">
      <xdr:nvSpPr>
        <xdr:cNvPr id="150" name="楕円 149"/>
        <xdr:cNvSpPr/>
      </xdr:nvSpPr>
      <xdr:spPr>
        <a:xfrm>
          <a:off x="164592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45102</xdr:rowOff>
    </xdr:from>
    <xdr:ext cx="762000" cy="259045"/>
    <xdr:sp macro="" textlink="">
      <xdr:nvSpPr>
        <xdr:cNvPr id="151" name="物件費該当値テキスト"/>
        <xdr:cNvSpPr txBox="1"/>
      </xdr:nvSpPr>
      <xdr:spPr>
        <a:xfrm>
          <a:off x="165989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161925</xdr:rowOff>
    </xdr:from>
    <xdr:to>
      <xdr:col>78</xdr:col>
      <xdr:colOff>120650</xdr:colOff>
      <xdr:row>14</xdr:row>
      <xdr:rowOff>92075</xdr:rowOff>
    </xdr:to>
    <xdr:sp macro="" textlink="">
      <xdr:nvSpPr>
        <xdr:cNvPr id="152" name="楕円 151"/>
        <xdr:cNvSpPr/>
      </xdr:nvSpPr>
      <xdr:spPr>
        <a:xfrm>
          <a:off x="15621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102252</xdr:rowOff>
    </xdr:from>
    <xdr:ext cx="736600" cy="259045"/>
    <xdr:sp macro="" textlink="">
      <xdr:nvSpPr>
        <xdr:cNvPr id="153" name="テキスト ボックス 152"/>
        <xdr:cNvSpPr txBox="1"/>
      </xdr:nvSpPr>
      <xdr:spPr>
        <a:xfrm>
          <a:off x="15290800" y="215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54" name="楕円 153"/>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55" name="テキスト ボックス 154"/>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85725</xdr:rowOff>
    </xdr:from>
    <xdr:to>
      <xdr:col>69</xdr:col>
      <xdr:colOff>142875</xdr:colOff>
      <xdr:row>15</xdr:row>
      <xdr:rowOff>15875</xdr:rowOff>
    </xdr:to>
    <xdr:sp macro="" textlink="">
      <xdr:nvSpPr>
        <xdr:cNvPr id="156" name="楕円 155"/>
        <xdr:cNvSpPr/>
      </xdr:nvSpPr>
      <xdr:spPr>
        <a:xfrm>
          <a:off x="13843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26052</xdr:rowOff>
    </xdr:from>
    <xdr:ext cx="762000" cy="259045"/>
    <xdr:sp macro="" textlink="">
      <xdr:nvSpPr>
        <xdr:cNvPr id="157" name="テキスト ボックス 156"/>
        <xdr:cNvSpPr txBox="1"/>
      </xdr:nvSpPr>
      <xdr:spPr>
        <a:xfrm>
          <a:off x="13512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8" name="楕円 157"/>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9" name="テキスト ボックス 158"/>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障害福祉サービスやこども医療費に係る費用等が増加したものの、経常一般財源等も増加したため、前年度と同率となった。 扶助費の多くは義務的な性質をもつため抑制は困難であるが、町単独事業については事業効果の検証や支給基準の見直し等を行い、経費の適正化と抑制に努める。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9978</xdr:rowOff>
    </xdr:from>
    <xdr:to>
      <xdr:col>24</xdr:col>
      <xdr:colOff>25400</xdr:colOff>
      <xdr:row>55</xdr:row>
      <xdr:rowOff>9978</xdr:rowOff>
    </xdr:to>
    <xdr:cxnSp macro="">
      <xdr:nvCxnSpPr>
        <xdr:cNvPr id="193" name="直線コネクタ 192"/>
        <xdr:cNvCxnSpPr/>
      </xdr:nvCxnSpPr>
      <xdr:spPr>
        <a:xfrm>
          <a:off x="3987800" y="9439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9978</xdr:rowOff>
    </xdr:to>
    <xdr:cxnSp macro="">
      <xdr:nvCxnSpPr>
        <xdr:cNvPr id="196" name="直線コネクタ 195"/>
        <xdr:cNvCxnSpPr/>
      </xdr:nvCxnSpPr>
      <xdr:spPr>
        <a:xfrm>
          <a:off x="3098800" y="9417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9978</xdr:rowOff>
    </xdr:to>
    <xdr:cxnSp macro="">
      <xdr:nvCxnSpPr>
        <xdr:cNvPr id="199" name="直線コネクタ 198"/>
        <xdr:cNvCxnSpPr/>
      </xdr:nvCxnSpPr>
      <xdr:spPr>
        <a:xfrm flipV="1">
          <a:off x="2209800" y="9417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64407</xdr:rowOff>
    </xdr:to>
    <xdr:cxnSp macro="">
      <xdr:nvCxnSpPr>
        <xdr:cNvPr id="202" name="直線コネクタ 201"/>
        <xdr:cNvCxnSpPr/>
      </xdr:nvCxnSpPr>
      <xdr:spPr>
        <a:xfrm flipV="1">
          <a:off x="1320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12" name="楕円 211"/>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13" name="扶助費該当値テキスト"/>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130628</xdr:rowOff>
    </xdr:from>
    <xdr:to>
      <xdr:col>20</xdr:col>
      <xdr:colOff>38100</xdr:colOff>
      <xdr:row>55</xdr:row>
      <xdr:rowOff>60778</xdr:rowOff>
    </xdr:to>
    <xdr:sp macro="" textlink="">
      <xdr:nvSpPr>
        <xdr:cNvPr id="214" name="楕円 213"/>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70955</xdr:rowOff>
    </xdr:from>
    <xdr:ext cx="736600" cy="259045"/>
    <xdr:sp macro="" textlink="">
      <xdr:nvSpPr>
        <xdr:cNvPr id="215" name="テキスト ボックス 214"/>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6" name="楕円 215"/>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7" name="テキスト ボックス 216"/>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8" name="楕円 217"/>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9" name="テキスト ボックス 218"/>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20" name="楕円 219"/>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21" name="テキスト ボックス 220"/>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後期高齢者医療特別会計への繰出金の増加等により、前年度に比べ</a:t>
          </a:r>
          <a:r>
            <a:rPr kumimoji="1" lang="en-US" altLang="ja-JP" sz="1300" baseline="0">
              <a:latin typeface="ＭＳ Ｐゴシック" panose="020B0600070205080204" pitchFamily="50" charset="-128"/>
              <a:ea typeface="ＭＳ Ｐゴシック" panose="020B0600070205080204" pitchFamily="50" charset="-128"/>
            </a:rPr>
            <a:t>0.2</a:t>
          </a:r>
          <a:r>
            <a:rPr kumimoji="1" lang="ja-JP" altLang="en-US" sz="1300" baseline="0">
              <a:latin typeface="ＭＳ Ｐゴシック" panose="020B0600070205080204" pitchFamily="50" charset="-128"/>
              <a:ea typeface="ＭＳ Ｐゴシック" panose="020B0600070205080204" pitchFamily="50" charset="-128"/>
            </a:rPr>
            <a:t>ポイント上昇した。 高齢化に伴う医療費や介護給付費の増加により、今後も繰出金の増加が見込まれることから、引き続き健康づくりや介護予防施策等の推進に努め、繰出金の適正化を図っていく。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94343</xdr:rowOff>
    </xdr:from>
    <xdr:to>
      <xdr:col>82</xdr:col>
      <xdr:colOff>107950</xdr:colOff>
      <xdr:row>58</xdr:row>
      <xdr:rowOff>116115</xdr:rowOff>
    </xdr:to>
    <xdr:cxnSp macro="">
      <xdr:nvCxnSpPr>
        <xdr:cNvPr id="256" name="直線コネクタ 255"/>
        <xdr:cNvCxnSpPr/>
      </xdr:nvCxnSpPr>
      <xdr:spPr>
        <a:xfrm>
          <a:off x="15671800" y="10038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58</xdr:row>
      <xdr:rowOff>94343</xdr:rowOff>
    </xdr:to>
    <xdr:cxnSp macro="">
      <xdr:nvCxnSpPr>
        <xdr:cNvPr id="259" name="直線コネクタ 258"/>
        <xdr:cNvCxnSpPr/>
      </xdr:nvCxnSpPr>
      <xdr:spPr>
        <a:xfrm>
          <a:off x="14782800" y="10005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58</xdr:row>
      <xdr:rowOff>61685</xdr:rowOff>
    </xdr:to>
    <xdr:cxnSp macro="">
      <xdr:nvCxnSpPr>
        <xdr:cNvPr id="262" name="直線コネクタ 261"/>
        <xdr:cNvCxnSpPr/>
      </xdr:nvCxnSpPr>
      <xdr:spPr>
        <a:xfrm>
          <a:off x="13893800" y="9962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18143</xdr:rowOff>
    </xdr:from>
    <xdr:to>
      <xdr:col>69</xdr:col>
      <xdr:colOff>92075</xdr:colOff>
      <xdr:row>59</xdr:row>
      <xdr:rowOff>97065</xdr:rowOff>
    </xdr:to>
    <xdr:cxnSp macro="">
      <xdr:nvCxnSpPr>
        <xdr:cNvPr id="265" name="直線コネクタ 264"/>
        <xdr:cNvCxnSpPr/>
      </xdr:nvCxnSpPr>
      <xdr:spPr>
        <a:xfrm flipV="1">
          <a:off x="13004800" y="9962243"/>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5" name="楕円 274"/>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6" name="その他該当値テキスト"/>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7" name="楕円 276"/>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155320</xdr:rowOff>
    </xdr:from>
    <xdr:ext cx="736600" cy="259045"/>
    <xdr:sp macro="" textlink="">
      <xdr:nvSpPr>
        <xdr:cNvPr id="278" name="テキスト ボックス 277"/>
        <xdr:cNvSpPr txBox="1"/>
      </xdr:nvSpPr>
      <xdr:spPr>
        <a:xfrm>
          <a:off x="15290800" y="975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9" name="楕円 278"/>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80" name="テキスト ボックス 279"/>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81" name="楕円 280"/>
        <xdr:cNvSpPr/>
      </xdr:nvSpPr>
      <xdr:spPr>
        <a:xfrm>
          <a:off x="13843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79120</xdr:rowOff>
    </xdr:from>
    <xdr:ext cx="762000" cy="259045"/>
    <xdr:sp macro="" textlink="">
      <xdr:nvSpPr>
        <xdr:cNvPr id="282" name="テキスト ボックス 281"/>
        <xdr:cNvSpPr txBox="1"/>
      </xdr:nvSpPr>
      <xdr:spPr>
        <a:xfrm>
          <a:off x="13512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46265</xdr:rowOff>
    </xdr:from>
    <xdr:to>
      <xdr:col>65</xdr:col>
      <xdr:colOff>53975</xdr:colOff>
      <xdr:row>59</xdr:row>
      <xdr:rowOff>147865</xdr:rowOff>
    </xdr:to>
    <xdr:sp macro="" textlink="">
      <xdr:nvSpPr>
        <xdr:cNvPr id="283" name="楕円 282"/>
        <xdr:cNvSpPr/>
      </xdr:nvSpPr>
      <xdr:spPr>
        <a:xfrm>
          <a:off x="12954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132642</xdr:rowOff>
    </xdr:from>
    <xdr:ext cx="762000" cy="259045"/>
    <xdr:sp macro="" textlink="">
      <xdr:nvSpPr>
        <xdr:cNvPr id="284" name="テキスト ボックス 283"/>
        <xdr:cNvSpPr txBox="1"/>
      </xdr:nvSpPr>
      <xdr:spPr>
        <a:xfrm>
          <a:off x="12623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ポイント減少している。補助費等のうち小豆地区広域行政事務組合に係るものが大きな割合を占めているため、引き続き同組合と連携しながら、歳出の抑制及び運営改善を図ることが重要である。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40132</xdr:rowOff>
    </xdr:to>
    <xdr:cxnSp macro="">
      <xdr:nvCxnSpPr>
        <xdr:cNvPr id="314" name="直線コネクタ 313"/>
        <xdr:cNvCxnSpPr/>
      </xdr:nvCxnSpPr>
      <xdr:spPr>
        <a:xfrm flipV="1">
          <a:off x="15671800" y="65278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40132</xdr:rowOff>
    </xdr:to>
    <xdr:cxnSp macro="">
      <xdr:nvCxnSpPr>
        <xdr:cNvPr id="317" name="直線コネクタ 316"/>
        <xdr:cNvCxnSpPr/>
      </xdr:nvCxnSpPr>
      <xdr:spPr>
        <a:xfrm>
          <a:off x="14782800" y="65369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21844</xdr:rowOff>
    </xdr:to>
    <xdr:cxnSp macro="">
      <xdr:nvCxnSpPr>
        <xdr:cNvPr id="320" name="直線コネクタ 319"/>
        <xdr:cNvCxnSpPr/>
      </xdr:nvCxnSpPr>
      <xdr:spPr>
        <a:xfrm>
          <a:off x="13893800" y="64729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37</xdr:row>
      <xdr:rowOff>165862</xdr:rowOff>
    </xdr:to>
    <xdr:cxnSp macro="">
      <xdr:nvCxnSpPr>
        <xdr:cNvPr id="323" name="直線コネクタ 322"/>
        <xdr:cNvCxnSpPr/>
      </xdr:nvCxnSpPr>
      <xdr:spPr>
        <a:xfrm flipV="1">
          <a:off x="13004800" y="64729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33" name="楕円 332"/>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34"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35" name="楕円 334"/>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36" name="テキスト ボックス 335"/>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37" name="楕円 336"/>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38" name="テキスト ボックス 337"/>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9" name="楕円 338"/>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40" name="テキスト ボックス 339"/>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41" name="楕円 340"/>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42" name="テキスト ボックス 341"/>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ポイント上昇している。沖之島架橋の整備、役場庁舎の建替えなど、先送りできない大型事業が続いた影響により、地方債現在高は高い水準で推移している。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今後も極めて厳しい財政運営が想定されることから、将来世代への負担軽減を図るため、引き続き徹底した事業の見直しや普通建設事業の平準化等に取り組み、公債費の抑制に努めることが重要である。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51563</xdr:rowOff>
    </xdr:to>
    <xdr:cxnSp macro="">
      <xdr:nvCxnSpPr>
        <xdr:cNvPr id="372" name="直線コネクタ 371"/>
        <xdr:cNvCxnSpPr/>
      </xdr:nvCxnSpPr>
      <xdr:spPr>
        <a:xfrm flipV="1">
          <a:off x="3987800" y="135686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37846</xdr:rowOff>
    </xdr:from>
    <xdr:to>
      <xdr:col>19</xdr:col>
      <xdr:colOff>187325</xdr:colOff>
      <xdr:row>79</xdr:row>
      <xdr:rowOff>51563</xdr:rowOff>
    </xdr:to>
    <xdr:cxnSp macro="">
      <xdr:nvCxnSpPr>
        <xdr:cNvPr id="375" name="直線コネクタ 374"/>
        <xdr:cNvCxnSpPr/>
      </xdr:nvCxnSpPr>
      <xdr:spPr>
        <a:xfrm>
          <a:off x="3098800" y="135823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122428</xdr:rowOff>
    </xdr:from>
    <xdr:to>
      <xdr:col>15</xdr:col>
      <xdr:colOff>98425</xdr:colOff>
      <xdr:row>79</xdr:row>
      <xdr:rowOff>37846</xdr:rowOff>
    </xdr:to>
    <xdr:cxnSp macro="">
      <xdr:nvCxnSpPr>
        <xdr:cNvPr id="378" name="直線コネクタ 377"/>
        <xdr:cNvCxnSpPr/>
      </xdr:nvCxnSpPr>
      <xdr:spPr>
        <a:xfrm>
          <a:off x="2209800" y="134955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53848</xdr:rowOff>
    </xdr:from>
    <xdr:to>
      <xdr:col>11</xdr:col>
      <xdr:colOff>9525</xdr:colOff>
      <xdr:row>78</xdr:row>
      <xdr:rowOff>122428</xdr:rowOff>
    </xdr:to>
    <xdr:cxnSp macro="">
      <xdr:nvCxnSpPr>
        <xdr:cNvPr id="381" name="直線コネクタ 380"/>
        <xdr:cNvCxnSpPr/>
      </xdr:nvCxnSpPr>
      <xdr:spPr>
        <a:xfrm>
          <a:off x="1320800" y="134269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91" name="楕円 390"/>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92" name="公債費該当値テキスト"/>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763</xdr:rowOff>
    </xdr:from>
    <xdr:to>
      <xdr:col>20</xdr:col>
      <xdr:colOff>38100</xdr:colOff>
      <xdr:row>79</xdr:row>
      <xdr:rowOff>102363</xdr:rowOff>
    </xdr:to>
    <xdr:sp macro="" textlink="">
      <xdr:nvSpPr>
        <xdr:cNvPr id="393" name="楕円 392"/>
        <xdr:cNvSpPr/>
      </xdr:nvSpPr>
      <xdr:spPr>
        <a:xfrm>
          <a:off x="3937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87140</xdr:rowOff>
    </xdr:from>
    <xdr:ext cx="736600" cy="259045"/>
    <xdr:sp macro="" textlink="">
      <xdr:nvSpPr>
        <xdr:cNvPr id="394" name="テキスト ボックス 393"/>
        <xdr:cNvSpPr txBox="1"/>
      </xdr:nvSpPr>
      <xdr:spPr>
        <a:xfrm>
          <a:off x="3606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158496</xdr:rowOff>
    </xdr:from>
    <xdr:to>
      <xdr:col>15</xdr:col>
      <xdr:colOff>149225</xdr:colOff>
      <xdr:row>79</xdr:row>
      <xdr:rowOff>88646</xdr:rowOff>
    </xdr:to>
    <xdr:sp macro="" textlink="">
      <xdr:nvSpPr>
        <xdr:cNvPr id="395" name="楕円 394"/>
        <xdr:cNvSpPr/>
      </xdr:nvSpPr>
      <xdr:spPr>
        <a:xfrm>
          <a:off x="3048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73423</xdr:rowOff>
    </xdr:from>
    <xdr:ext cx="762000" cy="259045"/>
    <xdr:sp macro="" textlink="">
      <xdr:nvSpPr>
        <xdr:cNvPr id="396" name="テキスト ボックス 395"/>
        <xdr:cNvSpPr txBox="1"/>
      </xdr:nvSpPr>
      <xdr:spPr>
        <a:xfrm>
          <a:off x="2717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71628</xdr:rowOff>
    </xdr:from>
    <xdr:to>
      <xdr:col>11</xdr:col>
      <xdr:colOff>60325</xdr:colOff>
      <xdr:row>79</xdr:row>
      <xdr:rowOff>1778</xdr:rowOff>
    </xdr:to>
    <xdr:sp macro="" textlink="">
      <xdr:nvSpPr>
        <xdr:cNvPr id="397" name="楕円 396"/>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158005</xdr:rowOff>
    </xdr:from>
    <xdr:ext cx="762000" cy="259045"/>
    <xdr:sp macro="" textlink="">
      <xdr:nvSpPr>
        <xdr:cNvPr id="398" name="テキスト ボックス 397"/>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9" name="楕円 398"/>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400" name="テキスト ボックス 399"/>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経常一般財源等が増加したものの、人件費や物件費の増加により、前年度と比較して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適正な定員管理による人件費の抑制を図るとともに、引き続き事業の集約化・効率化等を図り、経費の削減に努める。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81280</xdr:rowOff>
    </xdr:to>
    <xdr:cxnSp macro="">
      <xdr:nvCxnSpPr>
        <xdr:cNvPr id="431" name="直線コネクタ 430"/>
        <xdr:cNvCxnSpPr/>
      </xdr:nvCxnSpPr>
      <xdr:spPr>
        <a:xfrm>
          <a:off x="15671800" y="13088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58420</xdr:rowOff>
    </xdr:to>
    <xdr:cxnSp macro="">
      <xdr:nvCxnSpPr>
        <xdr:cNvPr id="434" name="直線コネクタ 433"/>
        <xdr:cNvCxnSpPr/>
      </xdr:nvCxnSpPr>
      <xdr:spPr>
        <a:xfrm>
          <a:off x="14782800" y="129834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75</xdr:row>
      <xdr:rowOff>124714</xdr:rowOff>
    </xdr:to>
    <xdr:cxnSp macro="">
      <xdr:nvCxnSpPr>
        <xdr:cNvPr id="437" name="直線コネクタ 436"/>
        <xdr:cNvCxnSpPr/>
      </xdr:nvCxnSpPr>
      <xdr:spPr>
        <a:xfrm>
          <a:off x="13893800" y="129057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76</xdr:row>
      <xdr:rowOff>149861</xdr:rowOff>
    </xdr:to>
    <xdr:cxnSp macro="">
      <xdr:nvCxnSpPr>
        <xdr:cNvPr id="440" name="直線コネクタ 439"/>
        <xdr:cNvCxnSpPr/>
      </xdr:nvCxnSpPr>
      <xdr:spPr>
        <a:xfrm flipV="1">
          <a:off x="13004800" y="12905740"/>
          <a:ext cx="8890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0" name="楕円 449"/>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51"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2" name="楕円 451"/>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3" name="テキスト ボックス 452"/>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54" name="楕円 453"/>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55" name="テキスト ボックス 454"/>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6" name="楕円 455"/>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57" name="テキスト ボックス 456"/>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8" name="楕円 457"/>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9" name="テキスト ボックス 458"/>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60453</xdr:rowOff>
    </xdr:from>
    <xdr:to>
      <xdr:col>29</xdr:col>
      <xdr:colOff>127000</xdr:colOff>
      <xdr:row>15</xdr:row>
      <xdr:rowOff>132549</xdr:rowOff>
    </xdr:to>
    <xdr:cxnSp macro="">
      <xdr:nvCxnSpPr>
        <xdr:cNvPr id="47" name="直線コネクタ 46"/>
        <xdr:cNvCxnSpPr/>
      </xdr:nvCxnSpPr>
      <xdr:spPr bwMode="auto">
        <a:xfrm flipV="1">
          <a:off x="5003800" y="2679828"/>
          <a:ext cx="647700" cy="72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132549</xdr:rowOff>
    </xdr:from>
    <xdr:to>
      <xdr:col>26</xdr:col>
      <xdr:colOff>50800</xdr:colOff>
      <xdr:row>15</xdr:row>
      <xdr:rowOff>169619</xdr:rowOff>
    </xdr:to>
    <xdr:cxnSp macro="">
      <xdr:nvCxnSpPr>
        <xdr:cNvPr id="50" name="直線コネクタ 49"/>
        <xdr:cNvCxnSpPr/>
      </xdr:nvCxnSpPr>
      <xdr:spPr bwMode="auto">
        <a:xfrm flipV="1">
          <a:off x="4305300" y="2751924"/>
          <a:ext cx="698500" cy="37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169619</xdr:rowOff>
    </xdr:from>
    <xdr:to>
      <xdr:col>22</xdr:col>
      <xdr:colOff>114300</xdr:colOff>
      <xdr:row>16</xdr:row>
      <xdr:rowOff>25166</xdr:rowOff>
    </xdr:to>
    <xdr:cxnSp macro="">
      <xdr:nvCxnSpPr>
        <xdr:cNvPr id="53" name="直線コネクタ 52"/>
        <xdr:cNvCxnSpPr/>
      </xdr:nvCxnSpPr>
      <xdr:spPr bwMode="auto">
        <a:xfrm flipV="1">
          <a:off x="3606800" y="2788994"/>
          <a:ext cx="698500" cy="26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25166</xdr:rowOff>
    </xdr:from>
    <xdr:to>
      <xdr:col>18</xdr:col>
      <xdr:colOff>177800</xdr:colOff>
      <xdr:row>16</xdr:row>
      <xdr:rowOff>63585</xdr:rowOff>
    </xdr:to>
    <xdr:cxnSp macro="">
      <xdr:nvCxnSpPr>
        <xdr:cNvPr id="56" name="直線コネクタ 55"/>
        <xdr:cNvCxnSpPr/>
      </xdr:nvCxnSpPr>
      <xdr:spPr bwMode="auto">
        <a:xfrm flipV="1">
          <a:off x="2908300" y="2815991"/>
          <a:ext cx="698500" cy="3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9653</xdr:rowOff>
    </xdr:from>
    <xdr:to>
      <xdr:col>29</xdr:col>
      <xdr:colOff>177800</xdr:colOff>
      <xdr:row>15</xdr:row>
      <xdr:rowOff>111253</xdr:rowOff>
    </xdr:to>
    <xdr:sp macro="" textlink="">
      <xdr:nvSpPr>
        <xdr:cNvPr id="66" name="楕円 65"/>
        <xdr:cNvSpPr/>
      </xdr:nvSpPr>
      <xdr:spPr bwMode="auto">
        <a:xfrm>
          <a:off x="5600700" y="2629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26180</xdr:rowOff>
    </xdr:from>
    <xdr:ext cx="762000" cy="259045"/>
    <xdr:sp macro="" textlink="">
      <xdr:nvSpPr>
        <xdr:cNvPr id="67" name="人口1人当たり決算額の推移該当値テキスト130"/>
        <xdr:cNvSpPr txBox="1"/>
      </xdr:nvSpPr>
      <xdr:spPr>
        <a:xfrm>
          <a:off x="5740400" y="247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81749</xdr:rowOff>
    </xdr:from>
    <xdr:to>
      <xdr:col>26</xdr:col>
      <xdr:colOff>101600</xdr:colOff>
      <xdr:row>16</xdr:row>
      <xdr:rowOff>11899</xdr:rowOff>
    </xdr:to>
    <xdr:sp macro="" textlink="">
      <xdr:nvSpPr>
        <xdr:cNvPr id="68" name="楕円 67"/>
        <xdr:cNvSpPr/>
      </xdr:nvSpPr>
      <xdr:spPr bwMode="auto">
        <a:xfrm>
          <a:off x="4953000" y="2701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22076</xdr:rowOff>
    </xdr:from>
    <xdr:ext cx="736600" cy="259045"/>
    <xdr:sp macro="" textlink="">
      <xdr:nvSpPr>
        <xdr:cNvPr id="69" name="テキスト ボックス 68"/>
        <xdr:cNvSpPr txBox="1"/>
      </xdr:nvSpPr>
      <xdr:spPr>
        <a:xfrm>
          <a:off x="4622800" y="2470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118819</xdr:rowOff>
    </xdr:from>
    <xdr:to>
      <xdr:col>22</xdr:col>
      <xdr:colOff>165100</xdr:colOff>
      <xdr:row>16</xdr:row>
      <xdr:rowOff>48969</xdr:rowOff>
    </xdr:to>
    <xdr:sp macro="" textlink="">
      <xdr:nvSpPr>
        <xdr:cNvPr id="70" name="楕円 69"/>
        <xdr:cNvSpPr/>
      </xdr:nvSpPr>
      <xdr:spPr bwMode="auto">
        <a:xfrm>
          <a:off x="4254500" y="2738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59146</xdr:rowOff>
    </xdr:from>
    <xdr:ext cx="762000" cy="259045"/>
    <xdr:sp macro="" textlink="">
      <xdr:nvSpPr>
        <xdr:cNvPr id="71" name="テキスト ボックス 70"/>
        <xdr:cNvSpPr txBox="1"/>
      </xdr:nvSpPr>
      <xdr:spPr>
        <a:xfrm>
          <a:off x="3924300" y="25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145816</xdr:rowOff>
    </xdr:from>
    <xdr:to>
      <xdr:col>19</xdr:col>
      <xdr:colOff>38100</xdr:colOff>
      <xdr:row>16</xdr:row>
      <xdr:rowOff>75966</xdr:rowOff>
    </xdr:to>
    <xdr:sp macro="" textlink="">
      <xdr:nvSpPr>
        <xdr:cNvPr id="72" name="楕円 71"/>
        <xdr:cNvSpPr/>
      </xdr:nvSpPr>
      <xdr:spPr bwMode="auto">
        <a:xfrm>
          <a:off x="3556000" y="276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86143</xdr:rowOff>
    </xdr:from>
    <xdr:ext cx="762000" cy="259045"/>
    <xdr:sp macro="" textlink="">
      <xdr:nvSpPr>
        <xdr:cNvPr id="73" name="テキスト ボックス 72"/>
        <xdr:cNvSpPr txBox="1"/>
      </xdr:nvSpPr>
      <xdr:spPr>
        <a:xfrm>
          <a:off x="3225800" y="25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12785</xdr:rowOff>
    </xdr:from>
    <xdr:to>
      <xdr:col>15</xdr:col>
      <xdr:colOff>101600</xdr:colOff>
      <xdr:row>16</xdr:row>
      <xdr:rowOff>114385</xdr:rowOff>
    </xdr:to>
    <xdr:sp macro="" textlink="">
      <xdr:nvSpPr>
        <xdr:cNvPr id="74" name="楕円 73"/>
        <xdr:cNvSpPr/>
      </xdr:nvSpPr>
      <xdr:spPr bwMode="auto">
        <a:xfrm>
          <a:off x="2857500" y="2803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124562</xdr:rowOff>
    </xdr:from>
    <xdr:ext cx="762000" cy="259045"/>
    <xdr:sp macro="" textlink="">
      <xdr:nvSpPr>
        <xdr:cNvPr id="75" name="テキスト ボックス 74"/>
        <xdr:cNvSpPr txBox="1"/>
      </xdr:nvSpPr>
      <xdr:spPr>
        <a:xfrm>
          <a:off x="2527300" y="257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283553</xdr:rowOff>
    </xdr:from>
    <xdr:to>
      <xdr:col>29</xdr:col>
      <xdr:colOff>127000</xdr:colOff>
      <xdr:row>35</xdr:row>
      <xdr:rowOff>294849</xdr:rowOff>
    </xdr:to>
    <xdr:cxnSp macro="">
      <xdr:nvCxnSpPr>
        <xdr:cNvPr id="109" name="直線コネクタ 108"/>
        <xdr:cNvCxnSpPr/>
      </xdr:nvCxnSpPr>
      <xdr:spPr bwMode="auto">
        <a:xfrm>
          <a:off x="5003800" y="6893903"/>
          <a:ext cx="647700" cy="1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288201</xdr:rowOff>
    </xdr:from>
    <xdr:to>
      <xdr:col>26</xdr:col>
      <xdr:colOff>50800</xdr:colOff>
      <xdr:row>35</xdr:row>
      <xdr:rowOff>283553</xdr:rowOff>
    </xdr:to>
    <xdr:cxnSp macro="">
      <xdr:nvCxnSpPr>
        <xdr:cNvPr id="112" name="直線コネクタ 111"/>
        <xdr:cNvCxnSpPr/>
      </xdr:nvCxnSpPr>
      <xdr:spPr bwMode="auto">
        <a:xfrm>
          <a:off x="4305300" y="6555651"/>
          <a:ext cx="698500" cy="338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288201</xdr:rowOff>
    </xdr:from>
    <xdr:to>
      <xdr:col>22</xdr:col>
      <xdr:colOff>114300</xdr:colOff>
      <xdr:row>36</xdr:row>
      <xdr:rowOff>10281</xdr:rowOff>
    </xdr:to>
    <xdr:cxnSp macro="">
      <xdr:nvCxnSpPr>
        <xdr:cNvPr id="115" name="直線コネクタ 114"/>
        <xdr:cNvCxnSpPr/>
      </xdr:nvCxnSpPr>
      <xdr:spPr bwMode="auto">
        <a:xfrm flipV="1">
          <a:off x="3606800" y="6555651"/>
          <a:ext cx="698500" cy="407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10281</xdr:rowOff>
    </xdr:from>
    <xdr:to>
      <xdr:col>18</xdr:col>
      <xdr:colOff>177800</xdr:colOff>
      <xdr:row>36</xdr:row>
      <xdr:rowOff>134334</xdr:rowOff>
    </xdr:to>
    <xdr:cxnSp macro="">
      <xdr:nvCxnSpPr>
        <xdr:cNvPr id="118" name="直線コネクタ 117"/>
        <xdr:cNvCxnSpPr/>
      </xdr:nvCxnSpPr>
      <xdr:spPr bwMode="auto">
        <a:xfrm flipV="1">
          <a:off x="2908300" y="6963531"/>
          <a:ext cx="698500" cy="124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244049</xdr:rowOff>
    </xdr:from>
    <xdr:to>
      <xdr:col>29</xdr:col>
      <xdr:colOff>177800</xdr:colOff>
      <xdr:row>36</xdr:row>
      <xdr:rowOff>2749</xdr:rowOff>
    </xdr:to>
    <xdr:sp macro="" textlink="">
      <xdr:nvSpPr>
        <xdr:cNvPr id="128" name="楕円 127"/>
        <xdr:cNvSpPr/>
      </xdr:nvSpPr>
      <xdr:spPr bwMode="auto">
        <a:xfrm>
          <a:off x="5600700" y="6854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89126</xdr:rowOff>
    </xdr:from>
    <xdr:ext cx="762000" cy="259045"/>
    <xdr:sp macro="" textlink="">
      <xdr:nvSpPr>
        <xdr:cNvPr id="129" name="人口1人当たり決算額の推移該当値テキスト445"/>
        <xdr:cNvSpPr txBox="1"/>
      </xdr:nvSpPr>
      <xdr:spPr>
        <a:xfrm>
          <a:off x="5740400" y="6699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232753</xdr:rowOff>
    </xdr:from>
    <xdr:to>
      <xdr:col>26</xdr:col>
      <xdr:colOff>101600</xdr:colOff>
      <xdr:row>35</xdr:row>
      <xdr:rowOff>334353</xdr:rowOff>
    </xdr:to>
    <xdr:sp macro="" textlink="">
      <xdr:nvSpPr>
        <xdr:cNvPr id="130" name="楕円 129"/>
        <xdr:cNvSpPr/>
      </xdr:nvSpPr>
      <xdr:spPr bwMode="auto">
        <a:xfrm>
          <a:off x="4953000" y="6843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1630</xdr:rowOff>
    </xdr:from>
    <xdr:ext cx="736600" cy="259045"/>
    <xdr:sp macro="" textlink="">
      <xdr:nvSpPr>
        <xdr:cNvPr id="131" name="テキスト ボックス 130"/>
        <xdr:cNvSpPr txBox="1"/>
      </xdr:nvSpPr>
      <xdr:spPr>
        <a:xfrm>
          <a:off x="4622800" y="6611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237401</xdr:rowOff>
    </xdr:from>
    <xdr:to>
      <xdr:col>22</xdr:col>
      <xdr:colOff>165100</xdr:colOff>
      <xdr:row>34</xdr:row>
      <xdr:rowOff>339001</xdr:rowOff>
    </xdr:to>
    <xdr:sp macro="" textlink="">
      <xdr:nvSpPr>
        <xdr:cNvPr id="132" name="楕円 131"/>
        <xdr:cNvSpPr/>
      </xdr:nvSpPr>
      <xdr:spPr bwMode="auto">
        <a:xfrm>
          <a:off x="4254500" y="6504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6278</xdr:rowOff>
    </xdr:from>
    <xdr:ext cx="762000" cy="259045"/>
    <xdr:sp macro="" textlink="">
      <xdr:nvSpPr>
        <xdr:cNvPr id="133" name="テキスト ボックス 132"/>
        <xdr:cNvSpPr txBox="1"/>
      </xdr:nvSpPr>
      <xdr:spPr>
        <a:xfrm>
          <a:off x="3924300" y="627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302381</xdr:rowOff>
    </xdr:from>
    <xdr:to>
      <xdr:col>19</xdr:col>
      <xdr:colOff>38100</xdr:colOff>
      <xdr:row>36</xdr:row>
      <xdr:rowOff>61081</xdr:rowOff>
    </xdr:to>
    <xdr:sp macro="" textlink="">
      <xdr:nvSpPr>
        <xdr:cNvPr id="134" name="楕円 133"/>
        <xdr:cNvSpPr/>
      </xdr:nvSpPr>
      <xdr:spPr bwMode="auto">
        <a:xfrm>
          <a:off x="3556000" y="6912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71258</xdr:rowOff>
    </xdr:from>
    <xdr:ext cx="762000" cy="259045"/>
    <xdr:sp macro="" textlink="">
      <xdr:nvSpPr>
        <xdr:cNvPr id="135" name="テキスト ボックス 134"/>
        <xdr:cNvSpPr txBox="1"/>
      </xdr:nvSpPr>
      <xdr:spPr>
        <a:xfrm>
          <a:off x="3225800" y="66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83534</xdr:rowOff>
    </xdr:from>
    <xdr:to>
      <xdr:col>15</xdr:col>
      <xdr:colOff>101600</xdr:colOff>
      <xdr:row>37</xdr:row>
      <xdr:rowOff>13684</xdr:rowOff>
    </xdr:to>
    <xdr:sp macro="" textlink="">
      <xdr:nvSpPr>
        <xdr:cNvPr id="136" name="楕円 135"/>
        <xdr:cNvSpPr/>
      </xdr:nvSpPr>
      <xdr:spPr bwMode="auto">
        <a:xfrm>
          <a:off x="2857500" y="7036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195311</xdr:rowOff>
    </xdr:from>
    <xdr:ext cx="762000" cy="259045"/>
    <xdr:sp macro="" textlink="">
      <xdr:nvSpPr>
        <xdr:cNvPr id="137" name="テキスト ボックス 136"/>
        <xdr:cNvSpPr txBox="1"/>
      </xdr:nvSpPr>
      <xdr:spPr>
        <a:xfrm>
          <a:off x="2527300" y="680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12,384
12,250
74.34
10,962,827
10,490,938
373,511
5,342,434
12,340,077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19091</xdr:rowOff>
    </xdr:from>
    <xdr:to>
      <xdr:col>24</xdr:col>
      <xdr:colOff>63500</xdr:colOff>
      <xdr:row>35</xdr:row>
      <xdr:rowOff>63599</xdr:rowOff>
    </xdr:to>
    <xdr:cxnSp macro="">
      <xdr:nvCxnSpPr>
        <xdr:cNvPr id="58" name="直線コネクタ 57"/>
        <xdr:cNvCxnSpPr/>
      </xdr:nvCxnSpPr>
      <xdr:spPr>
        <a:xfrm flipV="1">
          <a:off x="3797300" y="6019841"/>
          <a:ext cx="838200" cy="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63599</xdr:rowOff>
    </xdr:from>
    <xdr:to>
      <xdr:col>19</xdr:col>
      <xdr:colOff>177800</xdr:colOff>
      <xdr:row>35</xdr:row>
      <xdr:rowOff>90043</xdr:rowOff>
    </xdr:to>
    <xdr:cxnSp macro="">
      <xdr:nvCxnSpPr>
        <xdr:cNvPr id="61" name="直線コネクタ 60"/>
        <xdr:cNvCxnSpPr/>
      </xdr:nvCxnSpPr>
      <xdr:spPr>
        <a:xfrm flipV="1">
          <a:off x="2908300" y="6064349"/>
          <a:ext cx="889000" cy="2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90043</xdr:rowOff>
    </xdr:from>
    <xdr:to>
      <xdr:col>15</xdr:col>
      <xdr:colOff>50800</xdr:colOff>
      <xdr:row>35</xdr:row>
      <xdr:rowOff>113013</xdr:rowOff>
    </xdr:to>
    <xdr:cxnSp macro="">
      <xdr:nvCxnSpPr>
        <xdr:cNvPr id="64" name="直線コネクタ 63"/>
        <xdr:cNvCxnSpPr/>
      </xdr:nvCxnSpPr>
      <xdr:spPr>
        <a:xfrm flipV="1">
          <a:off x="2019300" y="6090793"/>
          <a:ext cx="889000" cy="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113013</xdr:rowOff>
    </xdr:from>
    <xdr:to>
      <xdr:col>10</xdr:col>
      <xdr:colOff>114300</xdr:colOff>
      <xdr:row>35</xdr:row>
      <xdr:rowOff>145762</xdr:rowOff>
    </xdr:to>
    <xdr:cxnSp macro="">
      <xdr:nvCxnSpPr>
        <xdr:cNvPr id="67" name="直線コネクタ 66"/>
        <xdr:cNvCxnSpPr/>
      </xdr:nvCxnSpPr>
      <xdr:spPr>
        <a:xfrm flipV="1">
          <a:off x="1130300" y="6113763"/>
          <a:ext cx="889000" cy="3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139741</xdr:rowOff>
    </xdr:from>
    <xdr:to>
      <xdr:col>24</xdr:col>
      <xdr:colOff>114300</xdr:colOff>
      <xdr:row>35</xdr:row>
      <xdr:rowOff>69891</xdr:rowOff>
    </xdr:to>
    <xdr:sp macro="" textlink="">
      <xdr:nvSpPr>
        <xdr:cNvPr id="77" name="楕円 76"/>
        <xdr:cNvSpPr/>
      </xdr:nvSpPr>
      <xdr:spPr>
        <a:xfrm>
          <a:off x="4584700" y="596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162618</xdr:rowOff>
    </xdr:from>
    <xdr:ext cx="599010" cy="259045"/>
    <xdr:sp macro="" textlink="">
      <xdr:nvSpPr>
        <xdr:cNvPr id="78" name="人件費該当値テキスト"/>
        <xdr:cNvSpPr txBox="1"/>
      </xdr:nvSpPr>
      <xdr:spPr>
        <a:xfrm>
          <a:off x="4686300" y="582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12799</xdr:rowOff>
    </xdr:from>
    <xdr:to>
      <xdr:col>20</xdr:col>
      <xdr:colOff>38100</xdr:colOff>
      <xdr:row>35</xdr:row>
      <xdr:rowOff>114399</xdr:rowOff>
    </xdr:to>
    <xdr:sp macro="" textlink="">
      <xdr:nvSpPr>
        <xdr:cNvPr id="79" name="楕円 78"/>
        <xdr:cNvSpPr/>
      </xdr:nvSpPr>
      <xdr:spPr>
        <a:xfrm>
          <a:off x="3746500" y="60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130926</xdr:rowOff>
    </xdr:from>
    <xdr:ext cx="599010" cy="259045"/>
    <xdr:sp macro="" textlink="">
      <xdr:nvSpPr>
        <xdr:cNvPr id="80" name="テキスト ボックス 79"/>
        <xdr:cNvSpPr txBox="1"/>
      </xdr:nvSpPr>
      <xdr:spPr>
        <a:xfrm>
          <a:off x="3497795" y="57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39243</xdr:rowOff>
    </xdr:from>
    <xdr:to>
      <xdr:col>15</xdr:col>
      <xdr:colOff>101600</xdr:colOff>
      <xdr:row>35</xdr:row>
      <xdr:rowOff>140843</xdr:rowOff>
    </xdr:to>
    <xdr:sp macro="" textlink="">
      <xdr:nvSpPr>
        <xdr:cNvPr id="81" name="楕円 80"/>
        <xdr:cNvSpPr/>
      </xdr:nvSpPr>
      <xdr:spPr>
        <a:xfrm>
          <a:off x="2857500" y="60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157370</xdr:rowOff>
    </xdr:from>
    <xdr:ext cx="599010" cy="259045"/>
    <xdr:sp macro="" textlink="">
      <xdr:nvSpPr>
        <xdr:cNvPr id="82" name="テキスト ボックス 81"/>
        <xdr:cNvSpPr txBox="1"/>
      </xdr:nvSpPr>
      <xdr:spPr>
        <a:xfrm>
          <a:off x="2608795" y="581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62213</xdr:rowOff>
    </xdr:from>
    <xdr:to>
      <xdr:col>10</xdr:col>
      <xdr:colOff>165100</xdr:colOff>
      <xdr:row>35</xdr:row>
      <xdr:rowOff>163813</xdr:rowOff>
    </xdr:to>
    <xdr:sp macro="" textlink="">
      <xdr:nvSpPr>
        <xdr:cNvPr id="83" name="楕円 82"/>
        <xdr:cNvSpPr/>
      </xdr:nvSpPr>
      <xdr:spPr>
        <a:xfrm>
          <a:off x="1968500" y="606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8890</xdr:rowOff>
    </xdr:from>
    <xdr:ext cx="599010" cy="259045"/>
    <xdr:sp macro="" textlink="">
      <xdr:nvSpPr>
        <xdr:cNvPr id="84" name="テキスト ボックス 83"/>
        <xdr:cNvSpPr txBox="1"/>
      </xdr:nvSpPr>
      <xdr:spPr>
        <a:xfrm>
          <a:off x="1719795" y="583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94962</xdr:rowOff>
    </xdr:from>
    <xdr:to>
      <xdr:col>6</xdr:col>
      <xdr:colOff>38100</xdr:colOff>
      <xdr:row>36</xdr:row>
      <xdr:rowOff>25112</xdr:rowOff>
    </xdr:to>
    <xdr:sp macro="" textlink="">
      <xdr:nvSpPr>
        <xdr:cNvPr id="85" name="楕円 84"/>
        <xdr:cNvSpPr/>
      </xdr:nvSpPr>
      <xdr:spPr>
        <a:xfrm>
          <a:off x="1079500" y="60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41639</xdr:rowOff>
    </xdr:from>
    <xdr:ext cx="599010" cy="259045"/>
    <xdr:sp macro="" textlink="">
      <xdr:nvSpPr>
        <xdr:cNvPr id="86" name="テキスト ボックス 85"/>
        <xdr:cNvSpPr txBox="1"/>
      </xdr:nvSpPr>
      <xdr:spPr>
        <a:xfrm>
          <a:off x="830795" y="587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114819</xdr:rowOff>
    </xdr:from>
    <xdr:to>
      <xdr:col>24</xdr:col>
      <xdr:colOff>63500</xdr:colOff>
      <xdr:row>57</xdr:row>
      <xdr:rowOff>124331</xdr:rowOff>
    </xdr:to>
    <xdr:cxnSp macro="">
      <xdr:nvCxnSpPr>
        <xdr:cNvPr id="117" name="直線コネクタ 116"/>
        <xdr:cNvCxnSpPr/>
      </xdr:nvCxnSpPr>
      <xdr:spPr>
        <a:xfrm flipV="1">
          <a:off x="3797300" y="9887469"/>
          <a:ext cx="838200" cy="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124331</xdr:rowOff>
    </xdr:from>
    <xdr:to>
      <xdr:col>19</xdr:col>
      <xdr:colOff>177800</xdr:colOff>
      <xdr:row>57</xdr:row>
      <xdr:rowOff>129080</xdr:rowOff>
    </xdr:to>
    <xdr:cxnSp macro="">
      <xdr:nvCxnSpPr>
        <xdr:cNvPr id="120" name="直線コネクタ 119"/>
        <xdr:cNvCxnSpPr/>
      </xdr:nvCxnSpPr>
      <xdr:spPr>
        <a:xfrm flipV="1">
          <a:off x="2908300" y="9896981"/>
          <a:ext cx="889000" cy="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105867</xdr:rowOff>
    </xdr:from>
    <xdr:to>
      <xdr:col>15</xdr:col>
      <xdr:colOff>50800</xdr:colOff>
      <xdr:row>57</xdr:row>
      <xdr:rowOff>129080</xdr:rowOff>
    </xdr:to>
    <xdr:cxnSp macro="">
      <xdr:nvCxnSpPr>
        <xdr:cNvPr id="123" name="直線コネクタ 122"/>
        <xdr:cNvCxnSpPr/>
      </xdr:nvCxnSpPr>
      <xdr:spPr>
        <a:xfrm>
          <a:off x="2019300" y="9878517"/>
          <a:ext cx="889000" cy="2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105867</xdr:rowOff>
    </xdr:from>
    <xdr:to>
      <xdr:col>10</xdr:col>
      <xdr:colOff>114300</xdr:colOff>
      <xdr:row>57</xdr:row>
      <xdr:rowOff>167720</xdr:rowOff>
    </xdr:to>
    <xdr:cxnSp macro="">
      <xdr:nvCxnSpPr>
        <xdr:cNvPr id="126" name="直線コネクタ 125"/>
        <xdr:cNvCxnSpPr/>
      </xdr:nvCxnSpPr>
      <xdr:spPr>
        <a:xfrm flipV="1">
          <a:off x="1130300" y="9878517"/>
          <a:ext cx="889000" cy="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64019</xdr:rowOff>
    </xdr:from>
    <xdr:to>
      <xdr:col>24</xdr:col>
      <xdr:colOff>114300</xdr:colOff>
      <xdr:row>57</xdr:row>
      <xdr:rowOff>165619</xdr:rowOff>
    </xdr:to>
    <xdr:sp macro="" textlink="">
      <xdr:nvSpPr>
        <xdr:cNvPr id="136" name="楕円 135"/>
        <xdr:cNvSpPr/>
      </xdr:nvSpPr>
      <xdr:spPr>
        <a:xfrm>
          <a:off x="4584700" y="983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42446</xdr:rowOff>
    </xdr:from>
    <xdr:ext cx="599010" cy="259045"/>
    <xdr:sp macro="" textlink="">
      <xdr:nvSpPr>
        <xdr:cNvPr id="137" name="物件費該当値テキスト"/>
        <xdr:cNvSpPr txBox="1"/>
      </xdr:nvSpPr>
      <xdr:spPr>
        <a:xfrm>
          <a:off x="4686300" y="981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73531</xdr:rowOff>
    </xdr:from>
    <xdr:to>
      <xdr:col>20</xdr:col>
      <xdr:colOff>38100</xdr:colOff>
      <xdr:row>58</xdr:row>
      <xdr:rowOff>3681</xdr:rowOff>
    </xdr:to>
    <xdr:sp macro="" textlink="">
      <xdr:nvSpPr>
        <xdr:cNvPr id="138" name="楕円 137"/>
        <xdr:cNvSpPr/>
      </xdr:nvSpPr>
      <xdr:spPr>
        <a:xfrm>
          <a:off x="3746500" y="98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166258</xdr:rowOff>
    </xdr:from>
    <xdr:ext cx="534377" cy="259045"/>
    <xdr:sp macro="" textlink="">
      <xdr:nvSpPr>
        <xdr:cNvPr id="139" name="テキスト ボックス 138"/>
        <xdr:cNvSpPr txBox="1"/>
      </xdr:nvSpPr>
      <xdr:spPr>
        <a:xfrm>
          <a:off x="3530111" y="993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78280</xdr:rowOff>
    </xdr:from>
    <xdr:to>
      <xdr:col>15</xdr:col>
      <xdr:colOff>101600</xdr:colOff>
      <xdr:row>58</xdr:row>
      <xdr:rowOff>8430</xdr:rowOff>
    </xdr:to>
    <xdr:sp macro="" textlink="">
      <xdr:nvSpPr>
        <xdr:cNvPr id="140" name="楕円 139"/>
        <xdr:cNvSpPr/>
      </xdr:nvSpPr>
      <xdr:spPr>
        <a:xfrm>
          <a:off x="2857500" y="98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171007</xdr:rowOff>
    </xdr:from>
    <xdr:ext cx="534377" cy="259045"/>
    <xdr:sp macro="" textlink="">
      <xdr:nvSpPr>
        <xdr:cNvPr id="141" name="テキスト ボックス 140"/>
        <xdr:cNvSpPr txBox="1"/>
      </xdr:nvSpPr>
      <xdr:spPr>
        <a:xfrm>
          <a:off x="2641111" y="994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55067</xdr:rowOff>
    </xdr:from>
    <xdr:to>
      <xdr:col>10</xdr:col>
      <xdr:colOff>165100</xdr:colOff>
      <xdr:row>57</xdr:row>
      <xdr:rowOff>156667</xdr:rowOff>
    </xdr:to>
    <xdr:sp macro="" textlink="">
      <xdr:nvSpPr>
        <xdr:cNvPr id="142" name="楕円 141"/>
        <xdr:cNvSpPr/>
      </xdr:nvSpPr>
      <xdr:spPr>
        <a:xfrm>
          <a:off x="1968500" y="982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1744</xdr:rowOff>
    </xdr:from>
    <xdr:ext cx="599010" cy="259045"/>
    <xdr:sp macro="" textlink="">
      <xdr:nvSpPr>
        <xdr:cNvPr id="143" name="テキスト ボックス 142"/>
        <xdr:cNvSpPr txBox="1"/>
      </xdr:nvSpPr>
      <xdr:spPr>
        <a:xfrm>
          <a:off x="1719795" y="960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116920</xdr:rowOff>
    </xdr:from>
    <xdr:to>
      <xdr:col>6</xdr:col>
      <xdr:colOff>38100</xdr:colOff>
      <xdr:row>58</xdr:row>
      <xdr:rowOff>47070</xdr:rowOff>
    </xdr:to>
    <xdr:sp macro="" textlink="">
      <xdr:nvSpPr>
        <xdr:cNvPr id="144" name="楕円 143"/>
        <xdr:cNvSpPr/>
      </xdr:nvSpPr>
      <xdr:spPr>
        <a:xfrm>
          <a:off x="1079500" y="988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38197</xdr:rowOff>
    </xdr:from>
    <xdr:ext cx="534377" cy="259045"/>
    <xdr:sp macro="" textlink="">
      <xdr:nvSpPr>
        <xdr:cNvPr id="145" name="テキスト ボックス 144"/>
        <xdr:cNvSpPr txBox="1"/>
      </xdr:nvSpPr>
      <xdr:spPr>
        <a:xfrm>
          <a:off x="863111" y="998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36144</xdr:rowOff>
    </xdr:from>
    <xdr:to>
      <xdr:col>24</xdr:col>
      <xdr:colOff>63500</xdr:colOff>
      <xdr:row>78</xdr:row>
      <xdr:rowOff>56673</xdr:rowOff>
    </xdr:to>
    <xdr:cxnSp macro="">
      <xdr:nvCxnSpPr>
        <xdr:cNvPr id="172" name="直線コネクタ 171"/>
        <xdr:cNvCxnSpPr/>
      </xdr:nvCxnSpPr>
      <xdr:spPr>
        <a:xfrm>
          <a:off x="3797300" y="13409244"/>
          <a:ext cx="838200" cy="2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22383</xdr:rowOff>
    </xdr:from>
    <xdr:to>
      <xdr:col>19</xdr:col>
      <xdr:colOff>177800</xdr:colOff>
      <xdr:row>78</xdr:row>
      <xdr:rowOff>36144</xdr:rowOff>
    </xdr:to>
    <xdr:cxnSp macro="">
      <xdr:nvCxnSpPr>
        <xdr:cNvPr id="175" name="直線コネクタ 174"/>
        <xdr:cNvCxnSpPr/>
      </xdr:nvCxnSpPr>
      <xdr:spPr>
        <a:xfrm>
          <a:off x="2908300" y="13395483"/>
          <a:ext cx="889000" cy="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3546</xdr:rowOff>
    </xdr:from>
    <xdr:to>
      <xdr:col>15</xdr:col>
      <xdr:colOff>50800</xdr:colOff>
      <xdr:row>78</xdr:row>
      <xdr:rowOff>22383</xdr:rowOff>
    </xdr:to>
    <xdr:cxnSp macro="">
      <xdr:nvCxnSpPr>
        <xdr:cNvPr id="178" name="直線コネクタ 177"/>
        <xdr:cNvCxnSpPr/>
      </xdr:nvCxnSpPr>
      <xdr:spPr>
        <a:xfrm>
          <a:off x="2019300" y="13376646"/>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68697</xdr:rowOff>
    </xdr:from>
    <xdr:to>
      <xdr:col>10</xdr:col>
      <xdr:colOff>114300</xdr:colOff>
      <xdr:row>78</xdr:row>
      <xdr:rowOff>3546</xdr:rowOff>
    </xdr:to>
    <xdr:cxnSp macro="">
      <xdr:nvCxnSpPr>
        <xdr:cNvPr id="181" name="直線コネクタ 180"/>
        <xdr:cNvCxnSpPr/>
      </xdr:nvCxnSpPr>
      <xdr:spPr>
        <a:xfrm>
          <a:off x="1130300" y="13270347"/>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5873</xdr:rowOff>
    </xdr:from>
    <xdr:to>
      <xdr:col>24</xdr:col>
      <xdr:colOff>114300</xdr:colOff>
      <xdr:row>78</xdr:row>
      <xdr:rowOff>107473</xdr:rowOff>
    </xdr:to>
    <xdr:sp macro="" textlink="">
      <xdr:nvSpPr>
        <xdr:cNvPr id="191" name="楕円 190"/>
        <xdr:cNvSpPr/>
      </xdr:nvSpPr>
      <xdr:spPr>
        <a:xfrm>
          <a:off x="4584700" y="1337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92250</xdr:rowOff>
    </xdr:from>
    <xdr:ext cx="469744" cy="259045"/>
    <xdr:sp macro="" textlink="">
      <xdr:nvSpPr>
        <xdr:cNvPr id="192" name="維持補修費該当値テキスト"/>
        <xdr:cNvSpPr txBox="1"/>
      </xdr:nvSpPr>
      <xdr:spPr>
        <a:xfrm>
          <a:off x="4686300" y="1329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156794</xdr:rowOff>
    </xdr:from>
    <xdr:to>
      <xdr:col>20</xdr:col>
      <xdr:colOff>38100</xdr:colOff>
      <xdr:row>78</xdr:row>
      <xdr:rowOff>86944</xdr:rowOff>
    </xdr:to>
    <xdr:sp macro="" textlink="">
      <xdr:nvSpPr>
        <xdr:cNvPr id="193" name="楕円 192"/>
        <xdr:cNvSpPr/>
      </xdr:nvSpPr>
      <xdr:spPr>
        <a:xfrm>
          <a:off x="37465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78071</xdr:rowOff>
    </xdr:from>
    <xdr:ext cx="469744" cy="259045"/>
    <xdr:sp macro="" textlink="">
      <xdr:nvSpPr>
        <xdr:cNvPr id="194" name="テキスト ボックス 193"/>
        <xdr:cNvSpPr txBox="1"/>
      </xdr:nvSpPr>
      <xdr:spPr>
        <a:xfrm>
          <a:off x="3562428" y="134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143033</xdr:rowOff>
    </xdr:from>
    <xdr:to>
      <xdr:col>15</xdr:col>
      <xdr:colOff>101600</xdr:colOff>
      <xdr:row>78</xdr:row>
      <xdr:rowOff>73183</xdr:rowOff>
    </xdr:to>
    <xdr:sp macro="" textlink="">
      <xdr:nvSpPr>
        <xdr:cNvPr id="195" name="楕円 194"/>
        <xdr:cNvSpPr/>
      </xdr:nvSpPr>
      <xdr:spPr>
        <a:xfrm>
          <a:off x="2857500" y="133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64310</xdr:rowOff>
    </xdr:from>
    <xdr:ext cx="469744" cy="259045"/>
    <xdr:sp macro="" textlink="">
      <xdr:nvSpPr>
        <xdr:cNvPr id="196" name="テキスト ボックス 195"/>
        <xdr:cNvSpPr txBox="1"/>
      </xdr:nvSpPr>
      <xdr:spPr>
        <a:xfrm>
          <a:off x="2673428" y="1343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124196</xdr:rowOff>
    </xdr:from>
    <xdr:to>
      <xdr:col>10</xdr:col>
      <xdr:colOff>165100</xdr:colOff>
      <xdr:row>78</xdr:row>
      <xdr:rowOff>54346</xdr:rowOff>
    </xdr:to>
    <xdr:sp macro="" textlink="">
      <xdr:nvSpPr>
        <xdr:cNvPr id="197" name="楕円 196"/>
        <xdr:cNvSpPr/>
      </xdr:nvSpPr>
      <xdr:spPr>
        <a:xfrm>
          <a:off x="1968500" y="133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45473</xdr:rowOff>
    </xdr:from>
    <xdr:ext cx="469744" cy="259045"/>
    <xdr:sp macro="" textlink="">
      <xdr:nvSpPr>
        <xdr:cNvPr id="198" name="テキスト ボックス 197"/>
        <xdr:cNvSpPr txBox="1"/>
      </xdr:nvSpPr>
      <xdr:spPr>
        <a:xfrm>
          <a:off x="1784428" y="134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17897</xdr:rowOff>
    </xdr:from>
    <xdr:to>
      <xdr:col>6</xdr:col>
      <xdr:colOff>38100</xdr:colOff>
      <xdr:row>77</xdr:row>
      <xdr:rowOff>119497</xdr:rowOff>
    </xdr:to>
    <xdr:sp macro="" textlink="">
      <xdr:nvSpPr>
        <xdr:cNvPr id="199" name="楕円 198"/>
        <xdr:cNvSpPr/>
      </xdr:nvSpPr>
      <xdr:spPr>
        <a:xfrm>
          <a:off x="1079500" y="132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136024</xdr:rowOff>
    </xdr:from>
    <xdr:ext cx="534377" cy="259045"/>
    <xdr:sp macro="" textlink="">
      <xdr:nvSpPr>
        <xdr:cNvPr id="200" name="テキスト ボックス 199"/>
        <xdr:cNvSpPr txBox="1"/>
      </xdr:nvSpPr>
      <xdr:spPr>
        <a:xfrm>
          <a:off x="863111" y="1299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78936</xdr:rowOff>
    </xdr:from>
    <xdr:to>
      <xdr:col>24</xdr:col>
      <xdr:colOff>63500</xdr:colOff>
      <xdr:row>96</xdr:row>
      <xdr:rowOff>133659</xdr:rowOff>
    </xdr:to>
    <xdr:cxnSp macro="">
      <xdr:nvCxnSpPr>
        <xdr:cNvPr id="232" name="直線コネクタ 231"/>
        <xdr:cNvCxnSpPr/>
      </xdr:nvCxnSpPr>
      <xdr:spPr>
        <a:xfrm flipV="1">
          <a:off x="3797300" y="16538136"/>
          <a:ext cx="838200" cy="5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133659</xdr:rowOff>
    </xdr:from>
    <xdr:to>
      <xdr:col>19</xdr:col>
      <xdr:colOff>177800</xdr:colOff>
      <xdr:row>97</xdr:row>
      <xdr:rowOff>67005</xdr:rowOff>
    </xdr:to>
    <xdr:cxnSp macro="">
      <xdr:nvCxnSpPr>
        <xdr:cNvPr id="235" name="直線コネクタ 234"/>
        <xdr:cNvCxnSpPr/>
      </xdr:nvCxnSpPr>
      <xdr:spPr>
        <a:xfrm flipV="1">
          <a:off x="2908300" y="16592859"/>
          <a:ext cx="889000" cy="10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99924</xdr:rowOff>
    </xdr:from>
    <xdr:to>
      <xdr:col>15</xdr:col>
      <xdr:colOff>50800</xdr:colOff>
      <xdr:row>97</xdr:row>
      <xdr:rowOff>67005</xdr:rowOff>
    </xdr:to>
    <xdr:cxnSp macro="">
      <xdr:nvCxnSpPr>
        <xdr:cNvPr id="238" name="直線コネクタ 237"/>
        <xdr:cNvCxnSpPr/>
      </xdr:nvCxnSpPr>
      <xdr:spPr>
        <a:xfrm>
          <a:off x="2019300" y="16559124"/>
          <a:ext cx="8890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99924</xdr:rowOff>
    </xdr:from>
    <xdr:to>
      <xdr:col>10</xdr:col>
      <xdr:colOff>114300</xdr:colOff>
      <xdr:row>97</xdr:row>
      <xdr:rowOff>167447</xdr:rowOff>
    </xdr:to>
    <xdr:cxnSp macro="">
      <xdr:nvCxnSpPr>
        <xdr:cNvPr id="241" name="直線コネクタ 240"/>
        <xdr:cNvCxnSpPr/>
      </xdr:nvCxnSpPr>
      <xdr:spPr>
        <a:xfrm flipV="1">
          <a:off x="1130300" y="16559124"/>
          <a:ext cx="889000" cy="23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28136</xdr:rowOff>
    </xdr:from>
    <xdr:to>
      <xdr:col>24</xdr:col>
      <xdr:colOff>114300</xdr:colOff>
      <xdr:row>96</xdr:row>
      <xdr:rowOff>129736</xdr:rowOff>
    </xdr:to>
    <xdr:sp macro="" textlink="">
      <xdr:nvSpPr>
        <xdr:cNvPr id="251" name="楕円 250"/>
        <xdr:cNvSpPr/>
      </xdr:nvSpPr>
      <xdr:spPr>
        <a:xfrm>
          <a:off x="4584700" y="164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6563</xdr:rowOff>
    </xdr:from>
    <xdr:ext cx="534377" cy="259045"/>
    <xdr:sp macro="" textlink="">
      <xdr:nvSpPr>
        <xdr:cNvPr id="252" name="扶助費該当値テキスト"/>
        <xdr:cNvSpPr txBox="1"/>
      </xdr:nvSpPr>
      <xdr:spPr>
        <a:xfrm>
          <a:off x="4686300" y="1646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82859</xdr:rowOff>
    </xdr:from>
    <xdr:to>
      <xdr:col>20</xdr:col>
      <xdr:colOff>38100</xdr:colOff>
      <xdr:row>97</xdr:row>
      <xdr:rowOff>13009</xdr:rowOff>
    </xdr:to>
    <xdr:sp macro="" textlink="">
      <xdr:nvSpPr>
        <xdr:cNvPr id="253" name="楕円 252"/>
        <xdr:cNvSpPr/>
      </xdr:nvSpPr>
      <xdr:spPr>
        <a:xfrm>
          <a:off x="3746500" y="1654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4136</xdr:rowOff>
    </xdr:from>
    <xdr:ext cx="534377" cy="259045"/>
    <xdr:sp macro="" textlink="">
      <xdr:nvSpPr>
        <xdr:cNvPr id="254" name="テキスト ボックス 253"/>
        <xdr:cNvSpPr txBox="1"/>
      </xdr:nvSpPr>
      <xdr:spPr>
        <a:xfrm>
          <a:off x="3530111" y="1663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16205</xdr:rowOff>
    </xdr:from>
    <xdr:to>
      <xdr:col>15</xdr:col>
      <xdr:colOff>101600</xdr:colOff>
      <xdr:row>97</xdr:row>
      <xdr:rowOff>117805</xdr:rowOff>
    </xdr:to>
    <xdr:sp macro="" textlink="">
      <xdr:nvSpPr>
        <xdr:cNvPr id="255" name="楕円 254"/>
        <xdr:cNvSpPr/>
      </xdr:nvSpPr>
      <xdr:spPr>
        <a:xfrm>
          <a:off x="2857500" y="166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108932</xdr:rowOff>
    </xdr:from>
    <xdr:ext cx="534377" cy="259045"/>
    <xdr:sp macro="" textlink="">
      <xdr:nvSpPr>
        <xdr:cNvPr id="256" name="テキスト ボックス 255"/>
        <xdr:cNvSpPr txBox="1"/>
      </xdr:nvSpPr>
      <xdr:spPr>
        <a:xfrm>
          <a:off x="2641111" y="1673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49124</xdr:rowOff>
    </xdr:from>
    <xdr:to>
      <xdr:col>10</xdr:col>
      <xdr:colOff>165100</xdr:colOff>
      <xdr:row>96</xdr:row>
      <xdr:rowOff>150724</xdr:rowOff>
    </xdr:to>
    <xdr:sp macro="" textlink="">
      <xdr:nvSpPr>
        <xdr:cNvPr id="257" name="楕円 256"/>
        <xdr:cNvSpPr/>
      </xdr:nvSpPr>
      <xdr:spPr>
        <a:xfrm>
          <a:off x="1968500" y="165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141851</xdr:rowOff>
    </xdr:from>
    <xdr:ext cx="534377" cy="259045"/>
    <xdr:sp macro="" textlink="">
      <xdr:nvSpPr>
        <xdr:cNvPr id="258" name="テキスト ボックス 257"/>
        <xdr:cNvSpPr txBox="1"/>
      </xdr:nvSpPr>
      <xdr:spPr>
        <a:xfrm>
          <a:off x="1752111" y="1660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116647</xdr:rowOff>
    </xdr:from>
    <xdr:to>
      <xdr:col>6</xdr:col>
      <xdr:colOff>38100</xdr:colOff>
      <xdr:row>98</xdr:row>
      <xdr:rowOff>46797</xdr:rowOff>
    </xdr:to>
    <xdr:sp macro="" textlink="">
      <xdr:nvSpPr>
        <xdr:cNvPr id="259" name="楕円 258"/>
        <xdr:cNvSpPr/>
      </xdr:nvSpPr>
      <xdr:spPr>
        <a:xfrm>
          <a:off x="1079500" y="1674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37924</xdr:rowOff>
    </xdr:from>
    <xdr:ext cx="534377" cy="259045"/>
    <xdr:sp macro="" textlink="">
      <xdr:nvSpPr>
        <xdr:cNvPr id="260" name="テキスト ボックス 259"/>
        <xdr:cNvSpPr txBox="1"/>
      </xdr:nvSpPr>
      <xdr:spPr>
        <a:xfrm>
          <a:off x="863111" y="168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156704</xdr:rowOff>
    </xdr:from>
    <xdr:to>
      <xdr:col>55</xdr:col>
      <xdr:colOff>0</xdr:colOff>
      <xdr:row>36</xdr:row>
      <xdr:rowOff>158070</xdr:rowOff>
    </xdr:to>
    <xdr:cxnSp macro="">
      <xdr:nvCxnSpPr>
        <xdr:cNvPr id="291" name="直線コネクタ 290"/>
        <xdr:cNvCxnSpPr/>
      </xdr:nvCxnSpPr>
      <xdr:spPr>
        <a:xfrm>
          <a:off x="9639300" y="6328904"/>
          <a:ext cx="838200" cy="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156704</xdr:rowOff>
    </xdr:from>
    <xdr:to>
      <xdr:col>50</xdr:col>
      <xdr:colOff>114300</xdr:colOff>
      <xdr:row>37</xdr:row>
      <xdr:rowOff>8640</xdr:rowOff>
    </xdr:to>
    <xdr:cxnSp macro="">
      <xdr:nvCxnSpPr>
        <xdr:cNvPr id="294" name="直線コネクタ 293"/>
        <xdr:cNvCxnSpPr/>
      </xdr:nvCxnSpPr>
      <xdr:spPr>
        <a:xfrm flipV="1">
          <a:off x="8750300" y="6328904"/>
          <a:ext cx="889000" cy="2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8640</xdr:rowOff>
    </xdr:from>
    <xdr:to>
      <xdr:col>45</xdr:col>
      <xdr:colOff>177800</xdr:colOff>
      <xdr:row>37</xdr:row>
      <xdr:rowOff>65010</xdr:rowOff>
    </xdr:to>
    <xdr:cxnSp macro="">
      <xdr:nvCxnSpPr>
        <xdr:cNvPr id="297" name="直線コネクタ 296"/>
        <xdr:cNvCxnSpPr/>
      </xdr:nvCxnSpPr>
      <xdr:spPr>
        <a:xfrm flipV="1">
          <a:off x="7861300" y="6352290"/>
          <a:ext cx="889000" cy="5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92487</xdr:rowOff>
    </xdr:from>
    <xdr:to>
      <xdr:col>41</xdr:col>
      <xdr:colOff>50800</xdr:colOff>
      <xdr:row>37</xdr:row>
      <xdr:rowOff>65010</xdr:rowOff>
    </xdr:to>
    <xdr:cxnSp macro="">
      <xdr:nvCxnSpPr>
        <xdr:cNvPr id="300" name="直線コネクタ 299"/>
        <xdr:cNvCxnSpPr/>
      </xdr:nvCxnSpPr>
      <xdr:spPr>
        <a:xfrm>
          <a:off x="6972300" y="6093237"/>
          <a:ext cx="889000" cy="31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107270</xdr:rowOff>
    </xdr:from>
    <xdr:to>
      <xdr:col>55</xdr:col>
      <xdr:colOff>50800</xdr:colOff>
      <xdr:row>37</xdr:row>
      <xdr:rowOff>37420</xdr:rowOff>
    </xdr:to>
    <xdr:sp macro="" textlink="">
      <xdr:nvSpPr>
        <xdr:cNvPr id="310" name="楕円 309"/>
        <xdr:cNvSpPr/>
      </xdr:nvSpPr>
      <xdr:spPr>
        <a:xfrm>
          <a:off x="10426700" y="62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130147</xdr:rowOff>
    </xdr:from>
    <xdr:ext cx="599010" cy="259045"/>
    <xdr:sp macro="" textlink="">
      <xdr:nvSpPr>
        <xdr:cNvPr id="311" name="補助費等該当値テキスト"/>
        <xdr:cNvSpPr txBox="1"/>
      </xdr:nvSpPr>
      <xdr:spPr>
        <a:xfrm>
          <a:off x="10528300" y="613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105904</xdr:rowOff>
    </xdr:from>
    <xdr:to>
      <xdr:col>50</xdr:col>
      <xdr:colOff>165100</xdr:colOff>
      <xdr:row>37</xdr:row>
      <xdr:rowOff>36054</xdr:rowOff>
    </xdr:to>
    <xdr:sp macro="" textlink="">
      <xdr:nvSpPr>
        <xdr:cNvPr id="312" name="楕円 311"/>
        <xdr:cNvSpPr/>
      </xdr:nvSpPr>
      <xdr:spPr>
        <a:xfrm>
          <a:off x="9588500" y="62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52581</xdr:rowOff>
    </xdr:from>
    <xdr:ext cx="599010" cy="259045"/>
    <xdr:sp macro="" textlink="">
      <xdr:nvSpPr>
        <xdr:cNvPr id="313" name="テキスト ボックス 312"/>
        <xdr:cNvSpPr txBox="1"/>
      </xdr:nvSpPr>
      <xdr:spPr>
        <a:xfrm>
          <a:off x="9339795" y="605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129290</xdr:rowOff>
    </xdr:from>
    <xdr:to>
      <xdr:col>46</xdr:col>
      <xdr:colOff>38100</xdr:colOff>
      <xdr:row>37</xdr:row>
      <xdr:rowOff>59440</xdr:rowOff>
    </xdr:to>
    <xdr:sp macro="" textlink="">
      <xdr:nvSpPr>
        <xdr:cNvPr id="314" name="楕円 313"/>
        <xdr:cNvSpPr/>
      </xdr:nvSpPr>
      <xdr:spPr>
        <a:xfrm>
          <a:off x="8699500" y="630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75967</xdr:rowOff>
    </xdr:from>
    <xdr:ext cx="599010" cy="259045"/>
    <xdr:sp macro="" textlink="">
      <xdr:nvSpPr>
        <xdr:cNvPr id="315" name="テキスト ボックス 314"/>
        <xdr:cNvSpPr txBox="1"/>
      </xdr:nvSpPr>
      <xdr:spPr>
        <a:xfrm>
          <a:off x="8450795" y="607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14210</xdr:rowOff>
    </xdr:from>
    <xdr:to>
      <xdr:col>41</xdr:col>
      <xdr:colOff>101600</xdr:colOff>
      <xdr:row>37</xdr:row>
      <xdr:rowOff>115810</xdr:rowOff>
    </xdr:to>
    <xdr:sp macro="" textlink="">
      <xdr:nvSpPr>
        <xdr:cNvPr id="316" name="楕円 315"/>
        <xdr:cNvSpPr/>
      </xdr:nvSpPr>
      <xdr:spPr>
        <a:xfrm>
          <a:off x="7810500" y="6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132337</xdr:rowOff>
    </xdr:from>
    <xdr:ext cx="599010" cy="259045"/>
    <xdr:sp macro="" textlink="">
      <xdr:nvSpPr>
        <xdr:cNvPr id="317" name="テキスト ボックス 316"/>
        <xdr:cNvSpPr txBox="1"/>
      </xdr:nvSpPr>
      <xdr:spPr>
        <a:xfrm>
          <a:off x="7561795" y="613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41687</xdr:rowOff>
    </xdr:from>
    <xdr:to>
      <xdr:col>36</xdr:col>
      <xdr:colOff>165100</xdr:colOff>
      <xdr:row>35</xdr:row>
      <xdr:rowOff>143287</xdr:rowOff>
    </xdr:to>
    <xdr:sp macro="" textlink="">
      <xdr:nvSpPr>
        <xdr:cNvPr id="318" name="楕円 317"/>
        <xdr:cNvSpPr/>
      </xdr:nvSpPr>
      <xdr:spPr>
        <a:xfrm>
          <a:off x="6921500" y="604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159814</xdr:rowOff>
    </xdr:from>
    <xdr:ext cx="599010" cy="259045"/>
    <xdr:sp macro="" textlink="">
      <xdr:nvSpPr>
        <xdr:cNvPr id="319" name="テキスト ボックス 318"/>
        <xdr:cNvSpPr txBox="1"/>
      </xdr:nvSpPr>
      <xdr:spPr>
        <a:xfrm>
          <a:off x="6672795" y="581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135818</xdr:rowOff>
    </xdr:from>
    <xdr:to>
      <xdr:col>55</xdr:col>
      <xdr:colOff>0</xdr:colOff>
      <xdr:row>57</xdr:row>
      <xdr:rowOff>115295</xdr:rowOff>
    </xdr:to>
    <xdr:cxnSp macro="">
      <xdr:nvCxnSpPr>
        <xdr:cNvPr id="346" name="直線コネクタ 345"/>
        <xdr:cNvCxnSpPr/>
      </xdr:nvCxnSpPr>
      <xdr:spPr>
        <a:xfrm flipV="1">
          <a:off x="9639300" y="9737018"/>
          <a:ext cx="838200" cy="15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7423</xdr:rowOff>
    </xdr:from>
    <xdr:to>
      <xdr:col>50</xdr:col>
      <xdr:colOff>114300</xdr:colOff>
      <xdr:row>57</xdr:row>
      <xdr:rowOff>115295</xdr:rowOff>
    </xdr:to>
    <xdr:cxnSp macro="">
      <xdr:nvCxnSpPr>
        <xdr:cNvPr id="349" name="直線コネクタ 348"/>
        <xdr:cNvCxnSpPr/>
      </xdr:nvCxnSpPr>
      <xdr:spPr>
        <a:xfrm>
          <a:off x="8750300" y="9780073"/>
          <a:ext cx="889000" cy="10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134618</xdr:rowOff>
    </xdr:from>
    <xdr:to>
      <xdr:col>45</xdr:col>
      <xdr:colOff>177800</xdr:colOff>
      <xdr:row>57</xdr:row>
      <xdr:rowOff>7423</xdr:rowOff>
    </xdr:to>
    <xdr:cxnSp macro="">
      <xdr:nvCxnSpPr>
        <xdr:cNvPr id="352" name="直線コネクタ 351"/>
        <xdr:cNvCxnSpPr/>
      </xdr:nvCxnSpPr>
      <xdr:spPr>
        <a:xfrm>
          <a:off x="7861300" y="9735818"/>
          <a:ext cx="889000" cy="4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116163</xdr:rowOff>
    </xdr:from>
    <xdr:to>
      <xdr:col>41</xdr:col>
      <xdr:colOff>50800</xdr:colOff>
      <xdr:row>56</xdr:row>
      <xdr:rowOff>134618</xdr:rowOff>
    </xdr:to>
    <xdr:cxnSp macro="">
      <xdr:nvCxnSpPr>
        <xdr:cNvPr id="355" name="直線コネクタ 354"/>
        <xdr:cNvCxnSpPr/>
      </xdr:nvCxnSpPr>
      <xdr:spPr>
        <a:xfrm>
          <a:off x="6972300" y="9545913"/>
          <a:ext cx="889000" cy="18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85018</xdr:rowOff>
    </xdr:from>
    <xdr:to>
      <xdr:col>55</xdr:col>
      <xdr:colOff>50800</xdr:colOff>
      <xdr:row>57</xdr:row>
      <xdr:rowOff>15168</xdr:rowOff>
    </xdr:to>
    <xdr:sp macro="" textlink="">
      <xdr:nvSpPr>
        <xdr:cNvPr id="365" name="楕円 364"/>
        <xdr:cNvSpPr/>
      </xdr:nvSpPr>
      <xdr:spPr>
        <a:xfrm>
          <a:off x="10426700" y="96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107895</xdr:rowOff>
    </xdr:from>
    <xdr:ext cx="599010" cy="259045"/>
    <xdr:sp macro="" textlink="">
      <xdr:nvSpPr>
        <xdr:cNvPr id="366" name="普通建設事業費該当値テキスト"/>
        <xdr:cNvSpPr txBox="1"/>
      </xdr:nvSpPr>
      <xdr:spPr>
        <a:xfrm>
          <a:off x="10528300" y="953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64495</xdr:rowOff>
    </xdr:from>
    <xdr:to>
      <xdr:col>50</xdr:col>
      <xdr:colOff>165100</xdr:colOff>
      <xdr:row>57</xdr:row>
      <xdr:rowOff>166095</xdr:rowOff>
    </xdr:to>
    <xdr:sp macro="" textlink="">
      <xdr:nvSpPr>
        <xdr:cNvPr id="367" name="楕円 366"/>
        <xdr:cNvSpPr/>
      </xdr:nvSpPr>
      <xdr:spPr>
        <a:xfrm>
          <a:off x="9588500" y="98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157222</xdr:rowOff>
    </xdr:from>
    <xdr:ext cx="534377" cy="259045"/>
    <xdr:sp macro="" textlink="">
      <xdr:nvSpPr>
        <xdr:cNvPr id="368" name="テキスト ボックス 367"/>
        <xdr:cNvSpPr txBox="1"/>
      </xdr:nvSpPr>
      <xdr:spPr>
        <a:xfrm>
          <a:off x="9372111" y="992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128073</xdr:rowOff>
    </xdr:from>
    <xdr:to>
      <xdr:col>46</xdr:col>
      <xdr:colOff>38100</xdr:colOff>
      <xdr:row>57</xdr:row>
      <xdr:rowOff>58223</xdr:rowOff>
    </xdr:to>
    <xdr:sp macro="" textlink="">
      <xdr:nvSpPr>
        <xdr:cNvPr id="369" name="楕円 368"/>
        <xdr:cNvSpPr/>
      </xdr:nvSpPr>
      <xdr:spPr>
        <a:xfrm>
          <a:off x="8699500" y="97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74750</xdr:rowOff>
    </xdr:from>
    <xdr:ext cx="599010" cy="259045"/>
    <xdr:sp macro="" textlink="">
      <xdr:nvSpPr>
        <xdr:cNvPr id="370" name="テキスト ボックス 369"/>
        <xdr:cNvSpPr txBox="1"/>
      </xdr:nvSpPr>
      <xdr:spPr>
        <a:xfrm>
          <a:off x="8450795" y="950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83818</xdr:rowOff>
    </xdr:from>
    <xdr:to>
      <xdr:col>41</xdr:col>
      <xdr:colOff>101600</xdr:colOff>
      <xdr:row>57</xdr:row>
      <xdr:rowOff>13968</xdr:rowOff>
    </xdr:to>
    <xdr:sp macro="" textlink="">
      <xdr:nvSpPr>
        <xdr:cNvPr id="371" name="楕円 370"/>
        <xdr:cNvSpPr/>
      </xdr:nvSpPr>
      <xdr:spPr>
        <a:xfrm>
          <a:off x="7810500" y="96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30495</xdr:rowOff>
    </xdr:from>
    <xdr:ext cx="599010" cy="259045"/>
    <xdr:sp macro="" textlink="">
      <xdr:nvSpPr>
        <xdr:cNvPr id="372" name="テキスト ボックス 371"/>
        <xdr:cNvSpPr txBox="1"/>
      </xdr:nvSpPr>
      <xdr:spPr>
        <a:xfrm>
          <a:off x="7561795" y="946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65363</xdr:rowOff>
    </xdr:from>
    <xdr:to>
      <xdr:col>36</xdr:col>
      <xdr:colOff>165100</xdr:colOff>
      <xdr:row>55</xdr:row>
      <xdr:rowOff>166963</xdr:rowOff>
    </xdr:to>
    <xdr:sp macro="" textlink="">
      <xdr:nvSpPr>
        <xdr:cNvPr id="373" name="楕円 372"/>
        <xdr:cNvSpPr/>
      </xdr:nvSpPr>
      <xdr:spPr>
        <a:xfrm>
          <a:off x="6921500" y="94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12040</xdr:rowOff>
    </xdr:from>
    <xdr:ext cx="599010" cy="259045"/>
    <xdr:sp macro="" textlink="">
      <xdr:nvSpPr>
        <xdr:cNvPr id="374" name="テキスト ボックス 373"/>
        <xdr:cNvSpPr txBox="1"/>
      </xdr:nvSpPr>
      <xdr:spPr>
        <a:xfrm>
          <a:off x="6672795" y="927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38545</xdr:rowOff>
    </xdr:from>
    <xdr:to>
      <xdr:col>55</xdr:col>
      <xdr:colOff>0</xdr:colOff>
      <xdr:row>76</xdr:row>
      <xdr:rowOff>130550</xdr:rowOff>
    </xdr:to>
    <xdr:cxnSp macro="">
      <xdr:nvCxnSpPr>
        <xdr:cNvPr id="399" name="直線コネクタ 398"/>
        <xdr:cNvCxnSpPr/>
      </xdr:nvCxnSpPr>
      <xdr:spPr>
        <a:xfrm flipV="1">
          <a:off x="9639300" y="13068745"/>
          <a:ext cx="838200" cy="9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21709</xdr:rowOff>
    </xdr:from>
    <xdr:to>
      <xdr:col>50</xdr:col>
      <xdr:colOff>114300</xdr:colOff>
      <xdr:row>76</xdr:row>
      <xdr:rowOff>130550</xdr:rowOff>
    </xdr:to>
    <xdr:cxnSp macro="">
      <xdr:nvCxnSpPr>
        <xdr:cNvPr id="402" name="直線コネクタ 401"/>
        <xdr:cNvCxnSpPr/>
      </xdr:nvCxnSpPr>
      <xdr:spPr>
        <a:xfrm>
          <a:off x="8750300" y="13051909"/>
          <a:ext cx="889000" cy="10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21709</xdr:rowOff>
    </xdr:from>
    <xdr:to>
      <xdr:col>45</xdr:col>
      <xdr:colOff>177800</xdr:colOff>
      <xdr:row>77</xdr:row>
      <xdr:rowOff>138334</xdr:rowOff>
    </xdr:to>
    <xdr:cxnSp macro="">
      <xdr:nvCxnSpPr>
        <xdr:cNvPr id="405" name="直線コネクタ 404"/>
        <xdr:cNvCxnSpPr/>
      </xdr:nvCxnSpPr>
      <xdr:spPr>
        <a:xfrm flipV="1">
          <a:off x="7861300" y="13051909"/>
          <a:ext cx="889000" cy="28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157245</xdr:rowOff>
    </xdr:from>
    <xdr:to>
      <xdr:col>41</xdr:col>
      <xdr:colOff>50800</xdr:colOff>
      <xdr:row>77</xdr:row>
      <xdr:rowOff>138334</xdr:rowOff>
    </xdr:to>
    <xdr:cxnSp macro="">
      <xdr:nvCxnSpPr>
        <xdr:cNvPr id="408" name="直線コネクタ 407"/>
        <xdr:cNvCxnSpPr/>
      </xdr:nvCxnSpPr>
      <xdr:spPr>
        <a:xfrm>
          <a:off x="6972300" y="13187445"/>
          <a:ext cx="889000" cy="15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159195</xdr:rowOff>
    </xdr:from>
    <xdr:to>
      <xdr:col>55</xdr:col>
      <xdr:colOff>50800</xdr:colOff>
      <xdr:row>76</xdr:row>
      <xdr:rowOff>89345</xdr:rowOff>
    </xdr:to>
    <xdr:sp macro="" textlink="">
      <xdr:nvSpPr>
        <xdr:cNvPr id="418" name="楕円 417"/>
        <xdr:cNvSpPr/>
      </xdr:nvSpPr>
      <xdr:spPr>
        <a:xfrm>
          <a:off x="10426700" y="130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10621</xdr:rowOff>
    </xdr:from>
    <xdr:ext cx="534377" cy="259045"/>
    <xdr:sp macro="" textlink="">
      <xdr:nvSpPr>
        <xdr:cNvPr id="419" name="普通建設事業費 （ うち新規整備　）該当値テキスト"/>
        <xdr:cNvSpPr txBox="1"/>
      </xdr:nvSpPr>
      <xdr:spPr>
        <a:xfrm>
          <a:off x="10528300" y="128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79750</xdr:rowOff>
    </xdr:from>
    <xdr:to>
      <xdr:col>50</xdr:col>
      <xdr:colOff>165100</xdr:colOff>
      <xdr:row>77</xdr:row>
      <xdr:rowOff>9900</xdr:rowOff>
    </xdr:to>
    <xdr:sp macro="" textlink="">
      <xdr:nvSpPr>
        <xdr:cNvPr id="420" name="楕円 419"/>
        <xdr:cNvSpPr/>
      </xdr:nvSpPr>
      <xdr:spPr>
        <a:xfrm>
          <a:off x="9588500" y="131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26427</xdr:rowOff>
    </xdr:from>
    <xdr:ext cx="534377" cy="259045"/>
    <xdr:sp macro="" textlink="">
      <xdr:nvSpPr>
        <xdr:cNvPr id="421" name="テキスト ボックス 420"/>
        <xdr:cNvSpPr txBox="1"/>
      </xdr:nvSpPr>
      <xdr:spPr>
        <a:xfrm>
          <a:off x="9372111" y="128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142358</xdr:rowOff>
    </xdr:from>
    <xdr:to>
      <xdr:col>46</xdr:col>
      <xdr:colOff>38100</xdr:colOff>
      <xdr:row>76</xdr:row>
      <xdr:rowOff>72507</xdr:rowOff>
    </xdr:to>
    <xdr:sp macro="" textlink="">
      <xdr:nvSpPr>
        <xdr:cNvPr id="422" name="楕円 421"/>
        <xdr:cNvSpPr/>
      </xdr:nvSpPr>
      <xdr:spPr>
        <a:xfrm>
          <a:off x="8699500" y="130011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89035</xdr:rowOff>
    </xdr:from>
    <xdr:ext cx="534377" cy="259045"/>
    <xdr:sp macro="" textlink="">
      <xdr:nvSpPr>
        <xdr:cNvPr id="423" name="テキスト ボックス 422"/>
        <xdr:cNvSpPr txBox="1"/>
      </xdr:nvSpPr>
      <xdr:spPr>
        <a:xfrm>
          <a:off x="8483111" y="1277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87534</xdr:rowOff>
    </xdr:from>
    <xdr:to>
      <xdr:col>41</xdr:col>
      <xdr:colOff>101600</xdr:colOff>
      <xdr:row>78</xdr:row>
      <xdr:rowOff>17684</xdr:rowOff>
    </xdr:to>
    <xdr:sp macro="" textlink="">
      <xdr:nvSpPr>
        <xdr:cNvPr id="424" name="楕円 423"/>
        <xdr:cNvSpPr/>
      </xdr:nvSpPr>
      <xdr:spPr>
        <a:xfrm>
          <a:off x="7810500" y="1328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8811</xdr:rowOff>
    </xdr:from>
    <xdr:ext cx="534377" cy="259045"/>
    <xdr:sp macro="" textlink="">
      <xdr:nvSpPr>
        <xdr:cNvPr id="425" name="テキスト ボックス 424"/>
        <xdr:cNvSpPr txBox="1"/>
      </xdr:nvSpPr>
      <xdr:spPr>
        <a:xfrm>
          <a:off x="7594111" y="133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106445</xdr:rowOff>
    </xdr:from>
    <xdr:to>
      <xdr:col>36</xdr:col>
      <xdr:colOff>165100</xdr:colOff>
      <xdr:row>77</xdr:row>
      <xdr:rowOff>36595</xdr:rowOff>
    </xdr:to>
    <xdr:sp macro="" textlink="">
      <xdr:nvSpPr>
        <xdr:cNvPr id="426" name="楕円 425"/>
        <xdr:cNvSpPr/>
      </xdr:nvSpPr>
      <xdr:spPr>
        <a:xfrm>
          <a:off x="6921500" y="131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27722</xdr:rowOff>
    </xdr:from>
    <xdr:ext cx="534377" cy="259045"/>
    <xdr:sp macro="" textlink="">
      <xdr:nvSpPr>
        <xdr:cNvPr id="427" name="テキスト ボックス 426"/>
        <xdr:cNvSpPr txBox="1"/>
      </xdr:nvSpPr>
      <xdr:spPr>
        <a:xfrm>
          <a:off x="6705111" y="132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115556</xdr:rowOff>
    </xdr:from>
    <xdr:to>
      <xdr:col>55</xdr:col>
      <xdr:colOff>0</xdr:colOff>
      <xdr:row>98</xdr:row>
      <xdr:rowOff>72058</xdr:rowOff>
    </xdr:to>
    <xdr:cxnSp macro="">
      <xdr:nvCxnSpPr>
        <xdr:cNvPr id="454" name="直線コネクタ 453"/>
        <xdr:cNvCxnSpPr/>
      </xdr:nvCxnSpPr>
      <xdr:spPr>
        <a:xfrm flipV="1">
          <a:off x="9639300" y="16746206"/>
          <a:ext cx="838200" cy="12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45993</xdr:rowOff>
    </xdr:from>
    <xdr:to>
      <xdr:col>50</xdr:col>
      <xdr:colOff>114300</xdr:colOff>
      <xdr:row>98</xdr:row>
      <xdr:rowOff>72058</xdr:rowOff>
    </xdr:to>
    <xdr:cxnSp macro="">
      <xdr:nvCxnSpPr>
        <xdr:cNvPr id="457" name="直線コネクタ 456"/>
        <xdr:cNvCxnSpPr/>
      </xdr:nvCxnSpPr>
      <xdr:spPr>
        <a:xfrm>
          <a:off x="8750300" y="16848093"/>
          <a:ext cx="889000" cy="2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19698</xdr:rowOff>
    </xdr:from>
    <xdr:to>
      <xdr:col>45</xdr:col>
      <xdr:colOff>177800</xdr:colOff>
      <xdr:row>98</xdr:row>
      <xdr:rowOff>45993</xdr:rowOff>
    </xdr:to>
    <xdr:cxnSp macro="">
      <xdr:nvCxnSpPr>
        <xdr:cNvPr id="460" name="直線コネクタ 459"/>
        <xdr:cNvCxnSpPr/>
      </xdr:nvCxnSpPr>
      <xdr:spPr>
        <a:xfrm>
          <a:off x="7861300" y="16650348"/>
          <a:ext cx="889000" cy="19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46797</xdr:rowOff>
    </xdr:from>
    <xdr:to>
      <xdr:col>41</xdr:col>
      <xdr:colOff>50800</xdr:colOff>
      <xdr:row>97</xdr:row>
      <xdr:rowOff>19698</xdr:rowOff>
    </xdr:to>
    <xdr:cxnSp macro="">
      <xdr:nvCxnSpPr>
        <xdr:cNvPr id="463" name="直線コネクタ 462"/>
        <xdr:cNvCxnSpPr/>
      </xdr:nvCxnSpPr>
      <xdr:spPr>
        <a:xfrm>
          <a:off x="6972300" y="16505997"/>
          <a:ext cx="889000" cy="14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64756</xdr:rowOff>
    </xdr:from>
    <xdr:to>
      <xdr:col>55</xdr:col>
      <xdr:colOff>50800</xdr:colOff>
      <xdr:row>97</xdr:row>
      <xdr:rowOff>166356</xdr:rowOff>
    </xdr:to>
    <xdr:sp macro="" textlink="">
      <xdr:nvSpPr>
        <xdr:cNvPr id="473" name="楕円 472"/>
        <xdr:cNvSpPr/>
      </xdr:nvSpPr>
      <xdr:spPr>
        <a:xfrm>
          <a:off x="10426700" y="1669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87633</xdr:rowOff>
    </xdr:from>
    <xdr:ext cx="534377" cy="259045"/>
    <xdr:sp macro="" textlink="">
      <xdr:nvSpPr>
        <xdr:cNvPr id="474" name="普通建設事業費 （ うち更新整備　）該当値テキスト"/>
        <xdr:cNvSpPr txBox="1"/>
      </xdr:nvSpPr>
      <xdr:spPr>
        <a:xfrm>
          <a:off x="10528300" y="1654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21258</xdr:rowOff>
    </xdr:from>
    <xdr:to>
      <xdr:col>50</xdr:col>
      <xdr:colOff>165100</xdr:colOff>
      <xdr:row>98</xdr:row>
      <xdr:rowOff>122858</xdr:rowOff>
    </xdr:to>
    <xdr:sp macro="" textlink="">
      <xdr:nvSpPr>
        <xdr:cNvPr id="475" name="楕円 474"/>
        <xdr:cNvSpPr/>
      </xdr:nvSpPr>
      <xdr:spPr>
        <a:xfrm>
          <a:off x="9588500" y="1682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113985</xdr:rowOff>
    </xdr:from>
    <xdr:ext cx="534377" cy="259045"/>
    <xdr:sp macro="" textlink="">
      <xdr:nvSpPr>
        <xdr:cNvPr id="476" name="テキスト ボックス 475"/>
        <xdr:cNvSpPr txBox="1"/>
      </xdr:nvSpPr>
      <xdr:spPr>
        <a:xfrm>
          <a:off x="9372111" y="1691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166643</xdr:rowOff>
    </xdr:from>
    <xdr:to>
      <xdr:col>46</xdr:col>
      <xdr:colOff>38100</xdr:colOff>
      <xdr:row>98</xdr:row>
      <xdr:rowOff>96793</xdr:rowOff>
    </xdr:to>
    <xdr:sp macro="" textlink="">
      <xdr:nvSpPr>
        <xdr:cNvPr id="477" name="楕円 476"/>
        <xdr:cNvSpPr/>
      </xdr:nvSpPr>
      <xdr:spPr>
        <a:xfrm>
          <a:off x="8699500" y="1679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87920</xdr:rowOff>
    </xdr:from>
    <xdr:ext cx="534377" cy="259045"/>
    <xdr:sp macro="" textlink="">
      <xdr:nvSpPr>
        <xdr:cNvPr id="478" name="テキスト ボックス 477"/>
        <xdr:cNvSpPr txBox="1"/>
      </xdr:nvSpPr>
      <xdr:spPr>
        <a:xfrm>
          <a:off x="8483111" y="1689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140348</xdr:rowOff>
    </xdr:from>
    <xdr:to>
      <xdr:col>41</xdr:col>
      <xdr:colOff>101600</xdr:colOff>
      <xdr:row>97</xdr:row>
      <xdr:rowOff>70498</xdr:rowOff>
    </xdr:to>
    <xdr:sp macro="" textlink="">
      <xdr:nvSpPr>
        <xdr:cNvPr id="479" name="楕円 478"/>
        <xdr:cNvSpPr/>
      </xdr:nvSpPr>
      <xdr:spPr>
        <a:xfrm>
          <a:off x="7810500" y="165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87025</xdr:rowOff>
    </xdr:from>
    <xdr:ext cx="599010" cy="259045"/>
    <xdr:sp macro="" textlink="">
      <xdr:nvSpPr>
        <xdr:cNvPr id="480" name="テキスト ボックス 479"/>
        <xdr:cNvSpPr txBox="1"/>
      </xdr:nvSpPr>
      <xdr:spPr>
        <a:xfrm>
          <a:off x="7561795" y="1637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167447</xdr:rowOff>
    </xdr:from>
    <xdr:to>
      <xdr:col>36</xdr:col>
      <xdr:colOff>165100</xdr:colOff>
      <xdr:row>96</xdr:row>
      <xdr:rowOff>97597</xdr:rowOff>
    </xdr:to>
    <xdr:sp macro="" textlink="">
      <xdr:nvSpPr>
        <xdr:cNvPr id="481" name="楕円 480"/>
        <xdr:cNvSpPr/>
      </xdr:nvSpPr>
      <xdr:spPr>
        <a:xfrm>
          <a:off x="6921500" y="1645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114124</xdr:rowOff>
    </xdr:from>
    <xdr:ext cx="599010" cy="259045"/>
    <xdr:sp macro="" textlink="">
      <xdr:nvSpPr>
        <xdr:cNvPr id="482" name="テキスト ボックス 481"/>
        <xdr:cNvSpPr txBox="1"/>
      </xdr:nvSpPr>
      <xdr:spPr>
        <a:xfrm>
          <a:off x="6672795" y="1623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116405</xdr:rowOff>
    </xdr:from>
    <xdr:to>
      <xdr:col>85</xdr:col>
      <xdr:colOff>127000</xdr:colOff>
      <xdr:row>38</xdr:row>
      <xdr:rowOff>135562</xdr:rowOff>
    </xdr:to>
    <xdr:cxnSp macro="">
      <xdr:nvCxnSpPr>
        <xdr:cNvPr id="509" name="直線コネクタ 508"/>
        <xdr:cNvCxnSpPr/>
      </xdr:nvCxnSpPr>
      <xdr:spPr>
        <a:xfrm flipV="1">
          <a:off x="15481300" y="6631505"/>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135562</xdr:rowOff>
    </xdr:from>
    <xdr:to>
      <xdr:col>81</xdr:col>
      <xdr:colOff>50800</xdr:colOff>
      <xdr:row>38</xdr:row>
      <xdr:rowOff>135974</xdr:rowOff>
    </xdr:to>
    <xdr:cxnSp macro="">
      <xdr:nvCxnSpPr>
        <xdr:cNvPr id="512" name="直線コネクタ 511"/>
        <xdr:cNvCxnSpPr/>
      </xdr:nvCxnSpPr>
      <xdr:spPr>
        <a:xfrm flipV="1">
          <a:off x="14592300" y="665066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135974</xdr:rowOff>
    </xdr:from>
    <xdr:to>
      <xdr:col>76</xdr:col>
      <xdr:colOff>114300</xdr:colOff>
      <xdr:row>38</xdr:row>
      <xdr:rowOff>136431</xdr:rowOff>
    </xdr:to>
    <xdr:cxnSp macro="">
      <xdr:nvCxnSpPr>
        <xdr:cNvPr id="515" name="直線コネクタ 514"/>
        <xdr:cNvCxnSpPr/>
      </xdr:nvCxnSpPr>
      <xdr:spPr>
        <a:xfrm flipV="1">
          <a:off x="13703300" y="665107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123630</xdr:rowOff>
    </xdr:from>
    <xdr:to>
      <xdr:col>71</xdr:col>
      <xdr:colOff>177800</xdr:colOff>
      <xdr:row>38</xdr:row>
      <xdr:rowOff>136431</xdr:rowOff>
    </xdr:to>
    <xdr:cxnSp macro="">
      <xdr:nvCxnSpPr>
        <xdr:cNvPr id="518" name="直線コネクタ 517"/>
        <xdr:cNvCxnSpPr/>
      </xdr:nvCxnSpPr>
      <xdr:spPr>
        <a:xfrm>
          <a:off x="12814300" y="6638730"/>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65605</xdr:rowOff>
    </xdr:from>
    <xdr:to>
      <xdr:col>85</xdr:col>
      <xdr:colOff>177800</xdr:colOff>
      <xdr:row>38</xdr:row>
      <xdr:rowOff>167205</xdr:rowOff>
    </xdr:to>
    <xdr:sp macro="" textlink="">
      <xdr:nvSpPr>
        <xdr:cNvPr id="528" name="楕円 527"/>
        <xdr:cNvSpPr/>
      </xdr:nvSpPr>
      <xdr:spPr>
        <a:xfrm>
          <a:off x="16268700" y="658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469744" cy="259045"/>
    <xdr:sp macro="" textlink="">
      <xdr:nvSpPr>
        <xdr:cNvPr id="529" name="災害復旧事業費該当値テキスト"/>
        <xdr:cNvSpPr txBox="1"/>
      </xdr:nvSpPr>
      <xdr:spPr>
        <a:xfrm>
          <a:off x="16370300" y="652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84762</xdr:rowOff>
    </xdr:from>
    <xdr:to>
      <xdr:col>81</xdr:col>
      <xdr:colOff>101600</xdr:colOff>
      <xdr:row>39</xdr:row>
      <xdr:rowOff>14912</xdr:rowOff>
    </xdr:to>
    <xdr:sp macro="" textlink="">
      <xdr:nvSpPr>
        <xdr:cNvPr id="530" name="楕円 529"/>
        <xdr:cNvSpPr/>
      </xdr:nvSpPr>
      <xdr:spPr>
        <a:xfrm>
          <a:off x="15430500" y="65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6039</xdr:rowOff>
    </xdr:from>
    <xdr:ext cx="378565" cy="259045"/>
    <xdr:sp macro="" textlink="">
      <xdr:nvSpPr>
        <xdr:cNvPr id="531" name="テキスト ボックス 530"/>
        <xdr:cNvSpPr txBox="1"/>
      </xdr:nvSpPr>
      <xdr:spPr>
        <a:xfrm>
          <a:off x="15292017" y="6692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85174</xdr:rowOff>
    </xdr:from>
    <xdr:to>
      <xdr:col>76</xdr:col>
      <xdr:colOff>165100</xdr:colOff>
      <xdr:row>39</xdr:row>
      <xdr:rowOff>15324</xdr:rowOff>
    </xdr:to>
    <xdr:sp macro="" textlink="">
      <xdr:nvSpPr>
        <xdr:cNvPr id="532" name="楕円 531"/>
        <xdr:cNvSpPr/>
      </xdr:nvSpPr>
      <xdr:spPr>
        <a:xfrm>
          <a:off x="14541500" y="66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6451</xdr:rowOff>
    </xdr:from>
    <xdr:ext cx="378565" cy="259045"/>
    <xdr:sp macro="" textlink="">
      <xdr:nvSpPr>
        <xdr:cNvPr id="533" name="テキスト ボックス 532"/>
        <xdr:cNvSpPr txBox="1"/>
      </xdr:nvSpPr>
      <xdr:spPr>
        <a:xfrm>
          <a:off x="14403017" y="669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85631</xdr:rowOff>
    </xdr:from>
    <xdr:to>
      <xdr:col>72</xdr:col>
      <xdr:colOff>38100</xdr:colOff>
      <xdr:row>39</xdr:row>
      <xdr:rowOff>15781</xdr:rowOff>
    </xdr:to>
    <xdr:sp macro="" textlink="">
      <xdr:nvSpPr>
        <xdr:cNvPr id="534" name="楕円 533"/>
        <xdr:cNvSpPr/>
      </xdr:nvSpPr>
      <xdr:spPr>
        <a:xfrm>
          <a:off x="13652500" y="66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6908</xdr:rowOff>
    </xdr:from>
    <xdr:ext cx="378565" cy="259045"/>
    <xdr:sp macro="" textlink="">
      <xdr:nvSpPr>
        <xdr:cNvPr id="535" name="テキスト ボックス 534"/>
        <xdr:cNvSpPr txBox="1"/>
      </xdr:nvSpPr>
      <xdr:spPr>
        <a:xfrm>
          <a:off x="13514017" y="669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72830</xdr:rowOff>
    </xdr:from>
    <xdr:to>
      <xdr:col>67</xdr:col>
      <xdr:colOff>101600</xdr:colOff>
      <xdr:row>39</xdr:row>
      <xdr:rowOff>2980</xdr:rowOff>
    </xdr:to>
    <xdr:sp macro="" textlink="">
      <xdr:nvSpPr>
        <xdr:cNvPr id="536" name="楕円 535"/>
        <xdr:cNvSpPr/>
      </xdr:nvSpPr>
      <xdr:spPr>
        <a:xfrm>
          <a:off x="12763500" y="65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165557</xdr:rowOff>
    </xdr:from>
    <xdr:ext cx="378565" cy="259045"/>
    <xdr:sp macro="" textlink="">
      <xdr:nvSpPr>
        <xdr:cNvPr id="537" name="テキスト ボックス 536"/>
        <xdr:cNvSpPr txBox="1"/>
      </xdr:nvSpPr>
      <xdr:spPr>
        <a:xfrm>
          <a:off x="12625017" y="6680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41782</xdr:rowOff>
    </xdr:from>
    <xdr:to>
      <xdr:col>85</xdr:col>
      <xdr:colOff>127000</xdr:colOff>
      <xdr:row>76</xdr:row>
      <xdr:rowOff>57820</xdr:rowOff>
    </xdr:to>
    <xdr:cxnSp macro="">
      <xdr:nvCxnSpPr>
        <xdr:cNvPr id="613" name="直線コネクタ 612"/>
        <xdr:cNvCxnSpPr/>
      </xdr:nvCxnSpPr>
      <xdr:spPr>
        <a:xfrm flipV="1">
          <a:off x="15481300" y="13071982"/>
          <a:ext cx="838200" cy="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57820</xdr:rowOff>
    </xdr:from>
    <xdr:to>
      <xdr:col>81</xdr:col>
      <xdr:colOff>50800</xdr:colOff>
      <xdr:row>76</xdr:row>
      <xdr:rowOff>59682</xdr:rowOff>
    </xdr:to>
    <xdr:cxnSp macro="">
      <xdr:nvCxnSpPr>
        <xdr:cNvPr id="616" name="直線コネクタ 615"/>
        <xdr:cNvCxnSpPr/>
      </xdr:nvCxnSpPr>
      <xdr:spPr>
        <a:xfrm flipV="1">
          <a:off x="14592300" y="13088020"/>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59682</xdr:rowOff>
    </xdr:from>
    <xdr:to>
      <xdr:col>76</xdr:col>
      <xdr:colOff>114300</xdr:colOff>
      <xdr:row>76</xdr:row>
      <xdr:rowOff>99676</xdr:rowOff>
    </xdr:to>
    <xdr:cxnSp macro="">
      <xdr:nvCxnSpPr>
        <xdr:cNvPr id="619" name="直線コネクタ 618"/>
        <xdr:cNvCxnSpPr/>
      </xdr:nvCxnSpPr>
      <xdr:spPr>
        <a:xfrm flipV="1">
          <a:off x="13703300" y="13089882"/>
          <a:ext cx="889000" cy="3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99676</xdr:rowOff>
    </xdr:from>
    <xdr:to>
      <xdr:col>71</xdr:col>
      <xdr:colOff>177800</xdr:colOff>
      <xdr:row>76</xdr:row>
      <xdr:rowOff>161747</xdr:rowOff>
    </xdr:to>
    <xdr:cxnSp macro="">
      <xdr:nvCxnSpPr>
        <xdr:cNvPr id="622" name="直線コネクタ 621"/>
        <xdr:cNvCxnSpPr/>
      </xdr:nvCxnSpPr>
      <xdr:spPr>
        <a:xfrm flipV="1">
          <a:off x="12814300" y="13129876"/>
          <a:ext cx="889000" cy="6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162432</xdr:rowOff>
    </xdr:from>
    <xdr:to>
      <xdr:col>85</xdr:col>
      <xdr:colOff>177800</xdr:colOff>
      <xdr:row>76</xdr:row>
      <xdr:rowOff>92582</xdr:rowOff>
    </xdr:to>
    <xdr:sp macro="" textlink="">
      <xdr:nvSpPr>
        <xdr:cNvPr id="632" name="楕円 631"/>
        <xdr:cNvSpPr/>
      </xdr:nvSpPr>
      <xdr:spPr>
        <a:xfrm>
          <a:off x="16268700" y="130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13858</xdr:rowOff>
    </xdr:from>
    <xdr:ext cx="534377" cy="259045"/>
    <xdr:sp macro="" textlink="">
      <xdr:nvSpPr>
        <xdr:cNvPr id="633" name="公債費該当値テキスト"/>
        <xdr:cNvSpPr txBox="1"/>
      </xdr:nvSpPr>
      <xdr:spPr>
        <a:xfrm>
          <a:off x="16370300" y="128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7020</xdr:rowOff>
    </xdr:from>
    <xdr:to>
      <xdr:col>81</xdr:col>
      <xdr:colOff>101600</xdr:colOff>
      <xdr:row>76</xdr:row>
      <xdr:rowOff>108620</xdr:rowOff>
    </xdr:to>
    <xdr:sp macro="" textlink="">
      <xdr:nvSpPr>
        <xdr:cNvPr id="634" name="楕円 633"/>
        <xdr:cNvSpPr/>
      </xdr:nvSpPr>
      <xdr:spPr>
        <a:xfrm>
          <a:off x="15430500" y="1303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125147</xdr:rowOff>
    </xdr:from>
    <xdr:ext cx="534377" cy="259045"/>
    <xdr:sp macro="" textlink="">
      <xdr:nvSpPr>
        <xdr:cNvPr id="635" name="テキスト ボックス 634"/>
        <xdr:cNvSpPr txBox="1"/>
      </xdr:nvSpPr>
      <xdr:spPr>
        <a:xfrm>
          <a:off x="15214111" y="128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8882</xdr:rowOff>
    </xdr:from>
    <xdr:to>
      <xdr:col>76</xdr:col>
      <xdr:colOff>165100</xdr:colOff>
      <xdr:row>76</xdr:row>
      <xdr:rowOff>110482</xdr:rowOff>
    </xdr:to>
    <xdr:sp macro="" textlink="">
      <xdr:nvSpPr>
        <xdr:cNvPr id="636" name="楕円 635"/>
        <xdr:cNvSpPr/>
      </xdr:nvSpPr>
      <xdr:spPr>
        <a:xfrm>
          <a:off x="14541500" y="130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127008</xdr:rowOff>
    </xdr:from>
    <xdr:ext cx="534377" cy="259045"/>
    <xdr:sp macro="" textlink="">
      <xdr:nvSpPr>
        <xdr:cNvPr id="637" name="テキスト ボックス 636"/>
        <xdr:cNvSpPr txBox="1"/>
      </xdr:nvSpPr>
      <xdr:spPr>
        <a:xfrm>
          <a:off x="14325111" y="1281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48876</xdr:rowOff>
    </xdr:from>
    <xdr:to>
      <xdr:col>72</xdr:col>
      <xdr:colOff>38100</xdr:colOff>
      <xdr:row>76</xdr:row>
      <xdr:rowOff>150476</xdr:rowOff>
    </xdr:to>
    <xdr:sp macro="" textlink="">
      <xdr:nvSpPr>
        <xdr:cNvPr id="638" name="楕円 637"/>
        <xdr:cNvSpPr/>
      </xdr:nvSpPr>
      <xdr:spPr>
        <a:xfrm>
          <a:off x="13652500" y="130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167004</xdr:rowOff>
    </xdr:from>
    <xdr:ext cx="534377" cy="259045"/>
    <xdr:sp macro="" textlink="">
      <xdr:nvSpPr>
        <xdr:cNvPr id="639" name="テキスト ボックス 638"/>
        <xdr:cNvSpPr txBox="1"/>
      </xdr:nvSpPr>
      <xdr:spPr>
        <a:xfrm>
          <a:off x="13436111" y="1285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110947</xdr:rowOff>
    </xdr:from>
    <xdr:to>
      <xdr:col>67</xdr:col>
      <xdr:colOff>101600</xdr:colOff>
      <xdr:row>77</xdr:row>
      <xdr:rowOff>41097</xdr:rowOff>
    </xdr:to>
    <xdr:sp macro="" textlink="">
      <xdr:nvSpPr>
        <xdr:cNvPr id="640" name="楕円 639"/>
        <xdr:cNvSpPr/>
      </xdr:nvSpPr>
      <xdr:spPr>
        <a:xfrm>
          <a:off x="12763500" y="131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57623</xdr:rowOff>
    </xdr:from>
    <xdr:ext cx="534377" cy="259045"/>
    <xdr:sp macro="" textlink="">
      <xdr:nvSpPr>
        <xdr:cNvPr id="641" name="テキスト ボックス 640"/>
        <xdr:cNvSpPr txBox="1"/>
      </xdr:nvSpPr>
      <xdr:spPr>
        <a:xfrm>
          <a:off x="12547111" y="1291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43368</xdr:rowOff>
    </xdr:from>
    <xdr:to>
      <xdr:col>85</xdr:col>
      <xdr:colOff>127000</xdr:colOff>
      <xdr:row>98</xdr:row>
      <xdr:rowOff>104919</xdr:rowOff>
    </xdr:to>
    <xdr:cxnSp macro="">
      <xdr:nvCxnSpPr>
        <xdr:cNvPr id="670" name="直線コネクタ 669"/>
        <xdr:cNvCxnSpPr/>
      </xdr:nvCxnSpPr>
      <xdr:spPr>
        <a:xfrm flipV="1">
          <a:off x="15481300" y="16845468"/>
          <a:ext cx="838200" cy="6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104919</xdr:rowOff>
    </xdr:from>
    <xdr:to>
      <xdr:col>81</xdr:col>
      <xdr:colOff>50800</xdr:colOff>
      <xdr:row>98</xdr:row>
      <xdr:rowOff>110923</xdr:rowOff>
    </xdr:to>
    <xdr:cxnSp macro="">
      <xdr:nvCxnSpPr>
        <xdr:cNvPr id="673" name="直線コネクタ 672"/>
        <xdr:cNvCxnSpPr/>
      </xdr:nvCxnSpPr>
      <xdr:spPr>
        <a:xfrm flipV="1">
          <a:off x="14592300" y="16907019"/>
          <a:ext cx="889000" cy="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110923</xdr:rowOff>
    </xdr:from>
    <xdr:to>
      <xdr:col>76</xdr:col>
      <xdr:colOff>114300</xdr:colOff>
      <xdr:row>98</xdr:row>
      <xdr:rowOff>119351</xdr:rowOff>
    </xdr:to>
    <xdr:cxnSp macro="">
      <xdr:nvCxnSpPr>
        <xdr:cNvPr id="676" name="直線コネクタ 675"/>
        <xdr:cNvCxnSpPr/>
      </xdr:nvCxnSpPr>
      <xdr:spPr>
        <a:xfrm flipV="1">
          <a:off x="13703300" y="16913023"/>
          <a:ext cx="889000" cy="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119351</xdr:rowOff>
    </xdr:from>
    <xdr:to>
      <xdr:col>71</xdr:col>
      <xdr:colOff>177800</xdr:colOff>
      <xdr:row>98</xdr:row>
      <xdr:rowOff>150082</xdr:rowOff>
    </xdr:to>
    <xdr:cxnSp macro="">
      <xdr:nvCxnSpPr>
        <xdr:cNvPr id="679" name="直線コネクタ 678"/>
        <xdr:cNvCxnSpPr/>
      </xdr:nvCxnSpPr>
      <xdr:spPr>
        <a:xfrm flipV="1">
          <a:off x="12814300" y="16921451"/>
          <a:ext cx="889000" cy="3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164018</xdr:rowOff>
    </xdr:from>
    <xdr:to>
      <xdr:col>85</xdr:col>
      <xdr:colOff>177800</xdr:colOff>
      <xdr:row>98</xdr:row>
      <xdr:rowOff>94168</xdr:rowOff>
    </xdr:to>
    <xdr:sp macro="" textlink="">
      <xdr:nvSpPr>
        <xdr:cNvPr id="689" name="楕円 688"/>
        <xdr:cNvSpPr/>
      </xdr:nvSpPr>
      <xdr:spPr>
        <a:xfrm>
          <a:off x="16268700" y="1679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142445</xdr:rowOff>
    </xdr:from>
    <xdr:ext cx="534377" cy="259045"/>
    <xdr:sp macro="" textlink="">
      <xdr:nvSpPr>
        <xdr:cNvPr id="690" name="積立金該当値テキスト"/>
        <xdr:cNvSpPr txBox="1"/>
      </xdr:nvSpPr>
      <xdr:spPr>
        <a:xfrm>
          <a:off x="16370300" y="1677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54119</xdr:rowOff>
    </xdr:from>
    <xdr:to>
      <xdr:col>81</xdr:col>
      <xdr:colOff>101600</xdr:colOff>
      <xdr:row>98</xdr:row>
      <xdr:rowOff>155719</xdr:rowOff>
    </xdr:to>
    <xdr:sp macro="" textlink="">
      <xdr:nvSpPr>
        <xdr:cNvPr id="691" name="楕円 690"/>
        <xdr:cNvSpPr/>
      </xdr:nvSpPr>
      <xdr:spPr>
        <a:xfrm>
          <a:off x="15430500" y="1685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146846</xdr:rowOff>
    </xdr:from>
    <xdr:ext cx="534377" cy="259045"/>
    <xdr:sp macro="" textlink="">
      <xdr:nvSpPr>
        <xdr:cNvPr id="692" name="テキスト ボックス 691"/>
        <xdr:cNvSpPr txBox="1"/>
      </xdr:nvSpPr>
      <xdr:spPr>
        <a:xfrm>
          <a:off x="15214111" y="169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60123</xdr:rowOff>
    </xdr:from>
    <xdr:to>
      <xdr:col>76</xdr:col>
      <xdr:colOff>165100</xdr:colOff>
      <xdr:row>98</xdr:row>
      <xdr:rowOff>161723</xdr:rowOff>
    </xdr:to>
    <xdr:sp macro="" textlink="">
      <xdr:nvSpPr>
        <xdr:cNvPr id="693" name="楕円 692"/>
        <xdr:cNvSpPr/>
      </xdr:nvSpPr>
      <xdr:spPr>
        <a:xfrm>
          <a:off x="14541500" y="168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152850</xdr:rowOff>
    </xdr:from>
    <xdr:ext cx="534377" cy="259045"/>
    <xdr:sp macro="" textlink="">
      <xdr:nvSpPr>
        <xdr:cNvPr id="694" name="テキスト ボックス 693"/>
        <xdr:cNvSpPr txBox="1"/>
      </xdr:nvSpPr>
      <xdr:spPr>
        <a:xfrm>
          <a:off x="14325111" y="1695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68551</xdr:rowOff>
    </xdr:from>
    <xdr:to>
      <xdr:col>72</xdr:col>
      <xdr:colOff>38100</xdr:colOff>
      <xdr:row>98</xdr:row>
      <xdr:rowOff>170151</xdr:rowOff>
    </xdr:to>
    <xdr:sp macro="" textlink="">
      <xdr:nvSpPr>
        <xdr:cNvPr id="695" name="楕円 694"/>
        <xdr:cNvSpPr/>
      </xdr:nvSpPr>
      <xdr:spPr>
        <a:xfrm>
          <a:off x="13652500" y="1687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161278</xdr:rowOff>
    </xdr:from>
    <xdr:ext cx="534377" cy="259045"/>
    <xdr:sp macro="" textlink="">
      <xdr:nvSpPr>
        <xdr:cNvPr id="696" name="テキスト ボックス 695"/>
        <xdr:cNvSpPr txBox="1"/>
      </xdr:nvSpPr>
      <xdr:spPr>
        <a:xfrm>
          <a:off x="13436111" y="1696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99282</xdr:rowOff>
    </xdr:from>
    <xdr:to>
      <xdr:col>67</xdr:col>
      <xdr:colOff>101600</xdr:colOff>
      <xdr:row>99</xdr:row>
      <xdr:rowOff>29432</xdr:rowOff>
    </xdr:to>
    <xdr:sp macro="" textlink="">
      <xdr:nvSpPr>
        <xdr:cNvPr id="697" name="楕円 696"/>
        <xdr:cNvSpPr/>
      </xdr:nvSpPr>
      <xdr:spPr>
        <a:xfrm>
          <a:off x="12763500" y="1690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20559</xdr:rowOff>
    </xdr:from>
    <xdr:ext cx="534377" cy="259045"/>
    <xdr:sp macro="" textlink="">
      <xdr:nvSpPr>
        <xdr:cNvPr id="698" name="テキスト ボックス 697"/>
        <xdr:cNvSpPr txBox="1"/>
      </xdr:nvSpPr>
      <xdr:spPr>
        <a:xfrm>
          <a:off x="12547111" y="169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46888</xdr:rowOff>
    </xdr:from>
    <xdr:to>
      <xdr:col>116</xdr:col>
      <xdr:colOff>63500</xdr:colOff>
      <xdr:row>37</xdr:row>
      <xdr:rowOff>20051</xdr:rowOff>
    </xdr:to>
    <xdr:cxnSp macro="">
      <xdr:nvCxnSpPr>
        <xdr:cNvPr id="725" name="直線コネクタ 724"/>
        <xdr:cNvCxnSpPr/>
      </xdr:nvCxnSpPr>
      <xdr:spPr>
        <a:xfrm flipV="1">
          <a:off x="21323300" y="5876188"/>
          <a:ext cx="838200" cy="48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26" name="投資及び出資金平均値テキスト"/>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20051</xdr:rowOff>
    </xdr:from>
    <xdr:to>
      <xdr:col>111</xdr:col>
      <xdr:colOff>177800</xdr:colOff>
      <xdr:row>37</xdr:row>
      <xdr:rowOff>84562</xdr:rowOff>
    </xdr:to>
    <xdr:cxnSp macro="">
      <xdr:nvCxnSpPr>
        <xdr:cNvPr id="728" name="直線コネクタ 727"/>
        <xdr:cNvCxnSpPr/>
      </xdr:nvCxnSpPr>
      <xdr:spPr>
        <a:xfrm flipV="1">
          <a:off x="20434300" y="6363701"/>
          <a:ext cx="8890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30" name="テキスト ボックス 729"/>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84562</xdr:rowOff>
    </xdr:from>
    <xdr:to>
      <xdr:col>107</xdr:col>
      <xdr:colOff>50800</xdr:colOff>
      <xdr:row>38</xdr:row>
      <xdr:rowOff>25354</xdr:rowOff>
    </xdr:to>
    <xdr:cxnSp macro="">
      <xdr:nvCxnSpPr>
        <xdr:cNvPr id="731" name="直線コネクタ 730"/>
        <xdr:cNvCxnSpPr/>
      </xdr:nvCxnSpPr>
      <xdr:spPr>
        <a:xfrm flipV="1">
          <a:off x="19545300" y="6428212"/>
          <a:ext cx="889000" cy="1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117297</xdr:rowOff>
    </xdr:from>
    <xdr:to>
      <xdr:col>102</xdr:col>
      <xdr:colOff>114300</xdr:colOff>
      <xdr:row>38</xdr:row>
      <xdr:rowOff>25354</xdr:rowOff>
    </xdr:to>
    <xdr:cxnSp macro="">
      <xdr:nvCxnSpPr>
        <xdr:cNvPr id="734" name="直線コネクタ 733"/>
        <xdr:cNvCxnSpPr/>
      </xdr:nvCxnSpPr>
      <xdr:spPr>
        <a:xfrm>
          <a:off x="18656300" y="6460947"/>
          <a:ext cx="889000" cy="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36" name="テキスト ボックス 735"/>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83329</xdr:rowOff>
    </xdr:from>
    <xdr:ext cx="469744" cy="259045"/>
    <xdr:sp macro="" textlink="">
      <xdr:nvSpPr>
        <xdr:cNvPr id="738" name="テキスト ボックス 737"/>
        <xdr:cNvSpPr txBox="1"/>
      </xdr:nvSpPr>
      <xdr:spPr>
        <a:xfrm>
          <a:off x="18421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167538</xdr:rowOff>
    </xdr:from>
    <xdr:to>
      <xdr:col>116</xdr:col>
      <xdr:colOff>114300</xdr:colOff>
      <xdr:row>34</xdr:row>
      <xdr:rowOff>97688</xdr:rowOff>
    </xdr:to>
    <xdr:sp macro="" textlink="">
      <xdr:nvSpPr>
        <xdr:cNvPr id="744" name="楕円 743"/>
        <xdr:cNvSpPr/>
      </xdr:nvSpPr>
      <xdr:spPr>
        <a:xfrm>
          <a:off x="22110700" y="58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18965</xdr:rowOff>
    </xdr:from>
    <xdr:ext cx="534377" cy="259045"/>
    <xdr:sp macro="" textlink="">
      <xdr:nvSpPr>
        <xdr:cNvPr id="745" name="投資及び出資金該当値テキスト"/>
        <xdr:cNvSpPr txBox="1"/>
      </xdr:nvSpPr>
      <xdr:spPr>
        <a:xfrm>
          <a:off x="22212300" y="567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140701</xdr:rowOff>
    </xdr:from>
    <xdr:to>
      <xdr:col>112</xdr:col>
      <xdr:colOff>38100</xdr:colOff>
      <xdr:row>37</xdr:row>
      <xdr:rowOff>70851</xdr:rowOff>
    </xdr:to>
    <xdr:sp macro="" textlink="">
      <xdr:nvSpPr>
        <xdr:cNvPr id="746" name="楕円 745"/>
        <xdr:cNvSpPr/>
      </xdr:nvSpPr>
      <xdr:spPr>
        <a:xfrm>
          <a:off x="21272500" y="631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87378</xdr:rowOff>
    </xdr:from>
    <xdr:ext cx="469744" cy="259045"/>
    <xdr:sp macro="" textlink="">
      <xdr:nvSpPr>
        <xdr:cNvPr id="747" name="テキスト ボックス 746"/>
        <xdr:cNvSpPr txBox="1"/>
      </xdr:nvSpPr>
      <xdr:spPr>
        <a:xfrm>
          <a:off x="21088428" y="608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33762</xdr:rowOff>
    </xdr:from>
    <xdr:to>
      <xdr:col>107</xdr:col>
      <xdr:colOff>101600</xdr:colOff>
      <xdr:row>37</xdr:row>
      <xdr:rowOff>135362</xdr:rowOff>
    </xdr:to>
    <xdr:sp macro="" textlink="">
      <xdr:nvSpPr>
        <xdr:cNvPr id="748" name="楕円 747"/>
        <xdr:cNvSpPr/>
      </xdr:nvSpPr>
      <xdr:spPr>
        <a:xfrm>
          <a:off x="20383500" y="637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151889</xdr:rowOff>
    </xdr:from>
    <xdr:ext cx="469744" cy="259045"/>
    <xdr:sp macro="" textlink="">
      <xdr:nvSpPr>
        <xdr:cNvPr id="749" name="テキスト ボックス 748"/>
        <xdr:cNvSpPr txBox="1"/>
      </xdr:nvSpPr>
      <xdr:spPr>
        <a:xfrm>
          <a:off x="20199428" y="61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146004</xdr:rowOff>
    </xdr:from>
    <xdr:to>
      <xdr:col>102</xdr:col>
      <xdr:colOff>165100</xdr:colOff>
      <xdr:row>38</xdr:row>
      <xdr:rowOff>76154</xdr:rowOff>
    </xdr:to>
    <xdr:sp macro="" textlink="">
      <xdr:nvSpPr>
        <xdr:cNvPr id="750" name="楕円 749"/>
        <xdr:cNvSpPr/>
      </xdr:nvSpPr>
      <xdr:spPr>
        <a:xfrm>
          <a:off x="19494500" y="648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92681</xdr:rowOff>
    </xdr:from>
    <xdr:ext cx="469744" cy="259045"/>
    <xdr:sp macro="" textlink="">
      <xdr:nvSpPr>
        <xdr:cNvPr id="751" name="テキスト ボックス 750"/>
        <xdr:cNvSpPr txBox="1"/>
      </xdr:nvSpPr>
      <xdr:spPr>
        <a:xfrm>
          <a:off x="19310428" y="626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66497</xdr:rowOff>
    </xdr:from>
    <xdr:to>
      <xdr:col>98</xdr:col>
      <xdr:colOff>38100</xdr:colOff>
      <xdr:row>37</xdr:row>
      <xdr:rowOff>168097</xdr:rowOff>
    </xdr:to>
    <xdr:sp macro="" textlink="">
      <xdr:nvSpPr>
        <xdr:cNvPr id="752" name="楕円 751"/>
        <xdr:cNvSpPr/>
      </xdr:nvSpPr>
      <xdr:spPr>
        <a:xfrm>
          <a:off x="18605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13174</xdr:rowOff>
    </xdr:from>
    <xdr:ext cx="469744" cy="259045"/>
    <xdr:sp macro="" textlink="">
      <xdr:nvSpPr>
        <xdr:cNvPr id="753" name="テキスト ボックス 752"/>
        <xdr:cNvSpPr txBox="1"/>
      </xdr:nvSpPr>
      <xdr:spPr>
        <a:xfrm>
          <a:off x="18421428" y="618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141795</xdr:rowOff>
    </xdr:from>
    <xdr:to>
      <xdr:col>116</xdr:col>
      <xdr:colOff>63500</xdr:colOff>
      <xdr:row>57</xdr:row>
      <xdr:rowOff>45517</xdr:rowOff>
    </xdr:to>
    <xdr:cxnSp macro="">
      <xdr:nvCxnSpPr>
        <xdr:cNvPr id="782" name="直線コネクタ 781"/>
        <xdr:cNvCxnSpPr/>
      </xdr:nvCxnSpPr>
      <xdr:spPr>
        <a:xfrm flipV="1">
          <a:off x="21323300" y="9742995"/>
          <a:ext cx="838200" cy="7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83" name="貸付金平均値テキスト"/>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10731</xdr:rowOff>
    </xdr:from>
    <xdr:to>
      <xdr:col>111</xdr:col>
      <xdr:colOff>177800</xdr:colOff>
      <xdr:row>57</xdr:row>
      <xdr:rowOff>45517</xdr:rowOff>
    </xdr:to>
    <xdr:cxnSp macro="">
      <xdr:nvCxnSpPr>
        <xdr:cNvPr id="785" name="直線コネクタ 784"/>
        <xdr:cNvCxnSpPr/>
      </xdr:nvCxnSpPr>
      <xdr:spPr>
        <a:xfrm>
          <a:off x="20434300" y="9783381"/>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87" name="テキスト ボックス 786"/>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10731</xdr:rowOff>
    </xdr:from>
    <xdr:to>
      <xdr:col>107</xdr:col>
      <xdr:colOff>50800</xdr:colOff>
      <xdr:row>57</xdr:row>
      <xdr:rowOff>47803</xdr:rowOff>
    </xdr:to>
    <xdr:cxnSp macro="">
      <xdr:nvCxnSpPr>
        <xdr:cNvPr id="788" name="直線コネクタ 787"/>
        <xdr:cNvCxnSpPr/>
      </xdr:nvCxnSpPr>
      <xdr:spPr>
        <a:xfrm flipV="1">
          <a:off x="19545300" y="9783381"/>
          <a:ext cx="8890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790" name="テキスト ボックス 789"/>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47803</xdr:rowOff>
    </xdr:from>
    <xdr:to>
      <xdr:col>102</xdr:col>
      <xdr:colOff>114300</xdr:colOff>
      <xdr:row>57</xdr:row>
      <xdr:rowOff>49441</xdr:rowOff>
    </xdr:to>
    <xdr:cxnSp macro="">
      <xdr:nvCxnSpPr>
        <xdr:cNvPr id="791" name="直線コネクタ 790"/>
        <xdr:cNvCxnSpPr/>
      </xdr:nvCxnSpPr>
      <xdr:spPr>
        <a:xfrm flipV="1">
          <a:off x="18656300" y="9820453"/>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793" name="テキスト ボックス 792"/>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5" name="テキスト ボックス 794"/>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90995</xdr:rowOff>
    </xdr:from>
    <xdr:to>
      <xdr:col>116</xdr:col>
      <xdr:colOff>114300</xdr:colOff>
      <xdr:row>57</xdr:row>
      <xdr:rowOff>21145</xdr:rowOff>
    </xdr:to>
    <xdr:sp macro="" textlink="">
      <xdr:nvSpPr>
        <xdr:cNvPr id="801" name="楕円 800"/>
        <xdr:cNvSpPr/>
      </xdr:nvSpPr>
      <xdr:spPr>
        <a:xfrm>
          <a:off x="22110700" y="96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113872</xdr:rowOff>
    </xdr:from>
    <xdr:ext cx="534377" cy="259045"/>
    <xdr:sp macro="" textlink="">
      <xdr:nvSpPr>
        <xdr:cNvPr id="802" name="貸付金該当値テキスト"/>
        <xdr:cNvSpPr txBox="1"/>
      </xdr:nvSpPr>
      <xdr:spPr>
        <a:xfrm>
          <a:off x="22212300" y="95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166167</xdr:rowOff>
    </xdr:from>
    <xdr:to>
      <xdr:col>112</xdr:col>
      <xdr:colOff>38100</xdr:colOff>
      <xdr:row>57</xdr:row>
      <xdr:rowOff>96317</xdr:rowOff>
    </xdr:to>
    <xdr:sp macro="" textlink="">
      <xdr:nvSpPr>
        <xdr:cNvPr id="803" name="楕円 802"/>
        <xdr:cNvSpPr/>
      </xdr:nvSpPr>
      <xdr:spPr>
        <a:xfrm>
          <a:off x="21272500" y="97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112844</xdr:rowOff>
    </xdr:from>
    <xdr:ext cx="469744" cy="259045"/>
    <xdr:sp macro="" textlink="">
      <xdr:nvSpPr>
        <xdr:cNvPr id="804" name="テキスト ボックス 803"/>
        <xdr:cNvSpPr txBox="1"/>
      </xdr:nvSpPr>
      <xdr:spPr>
        <a:xfrm>
          <a:off x="21088428" y="95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131381</xdr:rowOff>
    </xdr:from>
    <xdr:to>
      <xdr:col>107</xdr:col>
      <xdr:colOff>101600</xdr:colOff>
      <xdr:row>57</xdr:row>
      <xdr:rowOff>61531</xdr:rowOff>
    </xdr:to>
    <xdr:sp macro="" textlink="">
      <xdr:nvSpPr>
        <xdr:cNvPr id="805" name="楕円 804"/>
        <xdr:cNvSpPr/>
      </xdr:nvSpPr>
      <xdr:spPr>
        <a:xfrm>
          <a:off x="20383500" y="97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78058</xdr:rowOff>
    </xdr:from>
    <xdr:ext cx="469744" cy="259045"/>
    <xdr:sp macro="" textlink="">
      <xdr:nvSpPr>
        <xdr:cNvPr id="806" name="テキスト ボックス 805"/>
        <xdr:cNvSpPr txBox="1"/>
      </xdr:nvSpPr>
      <xdr:spPr>
        <a:xfrm>
          <a:off x="20199428" y="950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168453</xdr:rowOff>
    </xdr:from>
    <xdr:to>
      <xdr:col>102</xdr:col>
      <xdr:colOff>165100</xdr:colOff>
      <xdr:row>57</xdr:row>
      <xdr:rowOff>98603</xdr:rowOff>
    </xdr:to>
    <xdr:sp macro="" textlink="">
      <xdr:nvSpPr>
        <xdr:cNvPr id="807" name="楕円 806"/>
        <xdr:cNvSpPr/>
      </xdr:nvSpPr>
      <xdr:spPr>
        <a:xfrm>
          <a:off x="19494500" y="97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115130</xdr:rowOff>
    </xdr:from>
    <xdr:ext cx="469744" cy="259045"/>
    <xdr:sp macro="" textlink="">
      <xdr:nvSpPr>
        <xdr:cNvPr id="808" name="テキスト ボックス 807"/>
        <xdr:cNvSpPr txBox="1"/>
      </xdr:nvSpPr>
      <xdr:spPr>
        <a:xfrm>
          <a:off x="19310428" y="95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170091</xdr:rowOff>
    </xdr:from>
    <xdr:to>
      <xdr:col>98</xdr:col>
      <xdr:colOff>38100</xdr:colOff>
      <xdr:row>57</xdr:row>
      <xdr:rowOff>100241</xdr:rowOff>
    </xdr:to>
    <xdr:sp macro="" textlink="">
      <xdr:nvSpPr>
        <xdr:cNvPr id="809" name="楕円 808"/>
        <xdr:cNvSpPr/>
      </xdr:nvSpPr>
      <xdr:spPr>
        <a:xfrm>
          <a:off x="18605500" y="97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116768</xdr:rowOff>
    </xdr:from>
    <xdr:ext cx="469744" cy="259045"/>
    <xdr:sp macro="" textlink="">
      <xdr:nvSpPr>
        <xdr:cNvPr id="810" name="テキスト ボックス 809"/>
        <xdr:cNvSpPr txBox="1"/>
      </xdr:nvSpPr>
      <xdr:spPr>
        <a:xfrm>
          <a:off x="18421428" y="954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31934</xdr:rowOff>
    </xdr:from>
    <xdr:to>
      <xdr:col>116</xdr:col>
      <xdr:colOff>63500</xdr:colOff>
      <xdr:row>72</xdr:row>
      <xdr:rowOff>94323</xdr:rowOff>
    </xdr:to>
    <xdr:cxnSp macro="">
      <xdr:nvCxnSpPr>
        <xdr:cNvPr id="839" name="直線コネクタ 838"/>
        <xdr:cNvCxnSpPr/>
      </xdr:nvCxnSpPr>
      <xdr:spPr>
        <a:xfrm flipV="1">
          <a:off x="21323300" y="12376334"/>
          <a:ext cx="838200" cy="6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78663</xdr:rowOff>
    </xdr:from>
    <xdr:to>
      <xdr:col>111</xdr:col>
      <xdr:colOff>177800</xdr:colOff>
      <xdr:row>72</xdr:row>
      <xdr:rowOff>94323</xdr:rowOff>
    </xdr:to>
    <xdr:cxnSp macro="">
      <xdr:nvCxnSpPr>
        <xdr:cNvPr id="842" name="直線コネクタ 841"/>
        <xdr:cNvCxnSpPr/>
      </xdr:nvCxnSpPr>
      <xdr:spPr>
        <a:xfrm>
          <a:off x="20434300" y="12423063"/>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77921</xdr:rowOff>
    </xdr:from>
    <xdr:to>
      <xdr:col>107</xdr:col>
      <xdr:colOff>50800</xdr:colOff>
      <xdr:row>72</xdr:row>
      <xdr:rowOff>78663</xdr:rowOff>
    </xdr:to>
    <xdr:cxnSp macro="">
      <xdr:nvCxnSpPr>
        <xdr:cNvPr id="845" name="直線コネクタ 844"/>
        <xdr:cNvCxnSpPr/>
      </xdr:nvCxnSpPr>
      <xdr:spPr>
        <a:xfrm>
          <a:off x="19545300" y="12422321"/>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77921</xdr:rowOff>
    </xdr:from>
    <xdr:to>
      <xdr:col>102</xdr:col>
      <xdr:colOff>114300</xdr:colOff>
      <xdr:row>72</xdr:row>
      <xdr:rowOff>138805</xdr:rowOff>
    </xdr:to>
    <xdr:cxnSp macro="">
      <xdr:nvCxnSpPr>
        <xdr:cNvPr id="848" name="直線コネクタ 847"/>
        <xdr:cNvCxnSpPr/>
      </xdr:nvCxnSpPr>
      <xdr:spPr>
        <a:xfrm flipV="1">
          <a:off x="18656300" y="12422321"/>
          <a:ext cx="8890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152584</xdr:rowOff>
    </xdr:from>
    <xdr:to>
      <xdr:col>116</xdr:col>
      <xdr:colOff>114300</xdr:colOff>
      <xdr:row>72</xdr:row>
      <xdr:rowOff>82734</xdr:rowOff>
    </xdr:to>
    <xdr:sp macro="" textlink="">
      <xdr:nvSpPr>
        <xdr:cNvPr id="858" name="楕円 857"/>
        <xdr:cNvSpPr/>
      </xdr:nvSpPr>
      <xdr:spPr>
        <a:xfrm>
          <a:off x="22110700" y="123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4011</xdr:rowOff>
    </xdr:from>
    <xdr:ext cx="534377" cy="259045"/>
    <xdr:sp macro="" textlink="">
      <xdr:nvSpPr>
        <xdr:cNvPr id="859" name="繰出金該当値テキスト"/>
        <xdr:cNvSpPr txBox="1"/>
      </xdr:nvSpPr>
      <xdr:spPr>
        <a:xfrm>
          <a:off x="22212300" y="1217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43523</xdr:rowOff>
    </xdr:from>
    <xdr:to>
      <xdr:col>112</xdr:col>
      <xdr:colOff>38100</xdr:colOff>
      <xdr:row>72</xdr:row>
      <xdr:rowOff>145123</xdr:rowOff>
    </xdr:to>
    <xdr:sp macro="" textlink="">
      <xdr:nvSpPr>
        <xdr:cNvPr id="860" name="楕円 859"/>
        <xdr:cNvSpPr/>
      </xdr:nvSpPr>
      <xdr:spPr>
        <a:xfrm>
          <a:off x="21272500" y="123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161650</xdr:rowOff>
    </xdr:from>
    <xdr:ext cx="534377" cy="259045"/>
    <xdr:sp macro="" textlink="">
      <xdr:nvSpPr>
        <xdr:cNvPr id="861" name="テキスト ボックス 860"/>
        <xdr:cNvSpPr txBox="1"/>
      </xdr:nvSpPr>
      <xdr:spPr>
        <a:xfrm>
          <a:off x="21056111" y="121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27863</xdr:rowOff>
    </xdr:from>
    <xdr:to>
      <xdr:col>107</xdr:col>
      <xdr:colOff>101600</xdr:colOff>
      <xdr:row>72</xdr:row>
      <xdr:rowOff>129463</xdr:rowOff>
    </xdr:to>
    <xdr:sp macro="" textlink="">
      <xdr:nvSpPr>
        <xdr:cNvPr id="862" name="楕円 861"/>
        <xdr:cNvSpPr/>
      </xdr:nvSpPr>
      <xdr:spPr>
        <a:xfrm>
          <a:off x="20383500" y="123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145990</xdr:rowOff>
    </xdr:from>
    <xdr:ext cx="534377" cy="259045"/>
    <xdr:sp macro="" textlink="">
      <xdr:nvSpPr>
        <xdr:cNvPr id="863" name="テキスト ボックス 862"/>
        <xdr:cNvSpPr txBox="1"/>
      </xdr:nvSpPr>
      <xdr:spPr>
        <a:xfrm>
          <a:off x="20167111" y="1214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27121</xdr:rowOff>
    </xdr:from>
    <xdr:to>
      <xdr:col>102</xdr:col>
      <xdr:colOff>165100</xdr:colOff>
      <xdr:row>72</xdr:row>
      <xdr:rowOff>128721</xdr:rowOff>
    </xdr:to>
    <xdr:sp macro="" textlink="">
      <xdr:nvSpPr>
        <xdr:cNvPr id="864" name="楕円 863"/>
        <xdr:cNvSpPr/>
      </xdr:nvSpPr>
      <xdr:spPr>
        <a:xfrm>
          <a:off x="19494500" y="123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145248</xdr:rowOff>
    </xdr:from>
    <xdr:ext cx="534377" cy="259045"/>
    <xdr:sp macro="" textlink="">
      <xdr:nvSpPr>
        <xdr:cNvPr id="865" name="テキスト ボックス 864"/>
        <xdr:cNvSpPr txBox="1"/>
      </xdr:nvSpPr>
      <xdr:spPr>
        <a:xfrm>
          <a:off x="19278111" y="1214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88005</xdr:rowOff>
    </xdr:from>
    <xdr:to>
      <xdr:col>98</xdr:col>
      <xdr:colOff>38100</xdr:colOff>
      <xdr:row>73</xdr:row>
      <xdr:rowOff>18155</xdr:rowOff>
    </xdr:to>
    <xdr:sp macro="" textlink="">
      <xdr:nvSpPr>
        <xdr:cNvPr id="866" name="楕円 865"/>
        <xdr:cNvSpPr/>
      </xdr:nvSpPr>
      <xdr:spPr>
        <a:xfrm>
          <a:off x="18605500" y="124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9282</xdr:rowOff>
    </xdr:from>
    <xdr:ext cx="534377" cy="259045"/>
    <xdr:sp macro="" textlink="">
      <xdr:nvSpPr>
        <xdr:cNvPr id="867" name="テキスト ボックス 866"/>
        <xdr:cNvSpPr txBox="1"/>
      </xdr:nvSpPr>
      <xdr:spPr>
        <a:xfrm>
          <a:off x="18389111" y="125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847,136</a:t>
          </a:r>
          <a:r>
            <a:rPr kumimoji="1" lang="ja-JP" altLang="en-US" sz="1300">
              <a:latin typeface="ＭＳ Ｐゴシック" panose="020B0600070205080204" pitchFamily="50" charset="-128"/>
              <a:ea typeface="ＭＳ Ｐゴシック" panose="020B0600070205080204" pitchFamily="50" charset="-128"/>
            </a:rPr>
            <a:t>円となり、前年度と比べ</a:t>
          </a:r>
          <a:r>
            <a:rPr kumimoji="1" lang="en-US" altLang="ja-JP" sz="1300">
              <a:latin typeface="ＭＳ Ｐゴシック" panose="020B0600070205080204" pitchFamily="50" charset="-128"/>
              <a:ea typeface="ＭＳ Ｐゴシック" panose="020B0600070205080204" pitchFamily="50" charset="-128"/>
            </a:rPr>
            <a:t>118,793</a:t>
          </a:r>
          <a:r>
            <a:rPr kumimoji="1" lang="ja-JP" altLang="en-US" sz="1300">
              <a:latin typeface="ＭＳ Ｐゴシック" panose="020B0600070205080204" pitchFamily="50" charset="-128"/>
              <a:ea typeface="ＭＳ Ｐゴシック" panose="020B0600070205080204" pitchFamily="50" charset="-128"/>
            </a:rPr>
            <a:t>円増加した。増加の最大の要因は、普通建設事業費が前年度比で</a:t>
          </a:r>
          <a:r>
            <a:rPr kumimoji="1" lang="en-US" altLang="ja-JP" sz="1300">
              <a:latin typeface="ＭＳ Ｐゴシック" panose="020B0600070205080204" pitchFamily="50" charset="-128"/>
              <a:ea typeface="ＭＳ Ｐゴシック" panose="020B0600070205080204" pitchFamily="50" charset="-128"/>
            </a:rPr>
            <a:t>66,022</a:t>
          </a:r>
          <a:r>
            <a:rPr kumimoji="1" lang="ja-JP" altLang="en-US" sz="1300">
              <a:latin typeface="ＭＳ Ｐゴシック" panose="020B0600070205080204" pitchFamily="50" charset="-128"/>
              <a:ea typeface="ＭＳ Ｐゴシック" panose="020B0600070205080204" pitchFamily="50" charset="-128"/>
            </a:rPr>
            <a:t>円増加したことである。これは、し尿処理施設の大規模改修、グラウンド整備工事、こども園建設工事などの大型事業が重なったことによる。普通建設事業の大半は地方債の発行で財源を賄っているため、これまでの事業実施に伴い公債費も増加している。今後も大型公共事業が予定されていることから、事業費を必要最小限に抑制していく必要がある。</a:t>
          </a:r>
        </a:p>
        <a:p>
          <a:r>
            <a:rPr kumimoji="1" lang="ja-JP" altLang="en-US" sz="1300">
              <a:latin typeface="ＭＳ Ｐゴシック" panose="020B0600070205080204" pitchFamily="50" charset="-128"/>
              <a:ea typeface="ＭＳ Ｐゴシック" panose="020B0600070205080204" pitchFamily="50" charset="-128"/>
            </a:rPr>
            <a:t>　また、人件費、投資及び出資金、貸付金、繰出金についても類似団体平均を上回り、増加傾向にある。投資及び出資金は、肥土山浄水場整備等に係る水道企業団への出資金が工事の本格化により大幅に増加した。貸付金は奨学資金貸付金の制度拡充に伴う貸付希望者の増加、繰出金は後期高齢者医療事業特別会計への繰出金の増加がそれぞれ主な要因である。</a:t>
          </a:r>
        </a:p>
        <a:p>
          <a:r>
            <a:rPr kumimoji="1" lang="ja-JP" altLang="en-US" sz="1300">
              <a:latin typeface="ＭＳ Ｐゴシック" panose="020B0600070205080204" pitchFamily="50" charset="-128"/>
              <a:ea typeface="ＭＳ Ｐゴシック" panose="020B0600070205080204" pitchFamily="50" charset="-128"/>
            </a:rPr>
            <a:t>　特に人件費については、会計年度任用職員への勤勉手当支給開始が主な要因となっている。本町は類似団体と比較して支所等の公共施設が多く、不足する人員を会計年度任用職員（パートタイム）で補っている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人当たりの同職員の人件費が類似団体平均を大きく上回っている。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こうした状況を踏まえ、今後は公共施設の統廃合の検討をはじめ、会計年度任用職員を含めた適正な定員管理を進めていく必要がある。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12,384
12,250
74.34
10,962,827
10,490,938
373,511
5,342,434
12,340,077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98933</xdr:rowOff>
    </xdr:from>
    <xdr:to>
      <xdr:col>24</xdr:col>
      <xdr:colOff>63500</xdr:colOff>
      <xdr:row>36</xdr:row>
      <xdr:rowOff>158750</xdr:rowOff>
    </xdr:to>
    <xdr:cxnSp macro="">
      <xdr:nvCxnSpPr>
        <xdr:cNvPr id="61" name="直線コネクタ 60"/>
        <xdr:cNvCxnSpPr/>
      </xdr:nvCxnSpPr>
      <xdr:spPr>
        <a:xfrm flipV="1">
          <a:off x="3797300" y="6271133"/>
          <a:ext cx="8382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158750</xdr:rowOff>
    </xdr:from>
    <xdr:to>
      <xdr:col>19</xdr:col>
      <xdr:colOff>177800</xdr:colOff>
      <xdr:row>36</xdr:row>
      <xdr:rowOff>169799</xdr:rowOff>
    </xdr:to>
    <xdr:cxnSp macro="">
      <xdr:nvCxnSpPr>
        <xdr:cNvPr id="64" name="直線コネクタ 63"/>
        <xdr:cNvCxnSpPr/>
      </xdr:nvCxnSpPr>
      <xdr:spPr>
        <a:xfrm flipV="1">
          <a:off x="2908300" y="633095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169799</xdr:rowOff>
    </xdr:from>
    <xdr:to>
      <xdr:col>15</xdr:col>
      <xdr:colOff>50800</xdr:colOff>
      <xdr:row>37</xdr:row>
      <xdr:rowOff>18923</xdr:rowOff>
    </xdr:to>
    <xdr:cxnSp macro="">
      <xdr:nvCxnSpPr>
        <xdr:cNvPr id="67" name="直線コネクタ 66"/>
        <xdr:cNvCxnSpPr/>
      </xdr:nvCxnSpPr>
      <xdr:spPr>
        <a:xfrm flipV="1">
          <a:off x="2019300" y="634199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164846</xdr:rowOff>
    </xdr:from>
    <xdr:to>
      <xdr:col>10</xdr:col>
      <xdr:colOff>114300</xdr:colOff>
      <xdr:row>37</xdr:row>
      <xdr:rowOff>18923</xdr:rowOff>
    </xdr:to>
    <xdr:cxnSp macro="">
      <xdr:nvCxnSpPr>
        <xdr:cNvPr id="70" name="直線コネクタ 69"/>
        <xdr:cNvCxnSpPr/>
      </xdr:nvCxnSpPr>
      <xdr:spPr>
        <a:xfrm>
          <a:off x="1130300" y="6337046"/>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48133</xdr:rowOff>
    </xdr:from>
    <xdr:to>
      <xdr:col>24</xdr:col>
      <xdr:colOff>114300</xdr:colOff>
      <xdr:row>36</xdr:row>
      <xdr:rowOff>149733</xdr:rowOff>
    </xdr:to>
    <xdr:sp macro="" textlink="">
      <xdr:nvSpPr>
        <xdr:cNvPr id="80" name="楕円 79"/>
        <xdr:cNvSpPr/>
      </xdr:nvSpPr>
      <xdr:spPr>
        <a:xfrm>
          <a:off x="4584700" y="62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26560</xdr:rowOff>
    </xdr:from>
    <xdr:ext cx="469744" cy="259045"/>
    <xdr:sp macro="" textlink="">
      <xdr:nvSpPr>
        <xdr:cNvPr id="81" name="議会費該当値テキスト"/>
        <xdr:cNvSpPr txBox="1"/>
      </xdr:nvSpPr>
      <xdr:spPr>
        <a:xfrm>
          <a:off x="4686300" y="619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107950</xdr:rowOff>
    </xdr:from>
    <xdr:to>
      <xdr:col>20</xdr:col>
      <xdr:colOff>38100</xdr:colOff>
      <xdr:row>37</xdr:row>
      <xdr:rowOff>38100</xdr:rowOff>
    </xdr:to>
    <xdr:sp macro="" textlink="">
      <xdr:nvSpPr>
        <xdr:cNvPr id="82" name="楕円 81"/>
        <xdr:cNvSpPr/>
      </xdr:nvSpPr>
      <xdr:spPr>
        <a:xfrm>
          <a:off x="3746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29227</xdr:rowOff>
    </xdr:from>
    <xdr:ext cx="469744" cy="259045"/>
    <xdr:sp macro="" textlink="">
      <xdr:nvSpPr>
        <xdr:cNvPr id="83" name="テキスト ボックス 82"/>
        <xdr:cNvSpPr txBox="1"/>
      </xdr:nvSpPr>
      <xdr:spPr>
        <a:xfrm>
          <a:off x="3562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118999</xdr:rowOff>
    </xdr:from>
    <xdr:to>
      <xdr:col>15</xdr:col>
      <xdr:colOff>101600</xdr:colOff>
      <xdr:row>37</xdr:row>
      <xdr:rowOff>49149</xdr:rowOff>
    </xdr:to>
    <xdr:sp macro="" textlink="">
      <xdr:nvSpPr>
        <xdr:cNvPr id="84" name="楕円 83"/>
        <xdr:cNvSpPr/>
      </xdr:nvSpPr>
      <xdr:spPr>
        <a:xfrm>
          <a:off x="2857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40276</xdr:rowOff>
    </xdr:from>
    <xdr:ext cx="469744" cy="259045"/>
    <xdr:sp macro="" textlink="">
      <xdr:nvSpPr>
        <xdr:cNvPr id="85" name="テキスト ボックス 84"/>
        <xdr:cNvSpPr txBox="1"/>
      </xdr:nvSpPr>
      <xdr:spPr>
        <a:xfrm>
          <a:off x="2673428"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139573</xdr:rowOff>
    </xdr:from>
    <xdr:to>
      <xdr:col>10</xdr:col>
      <xdr:colOff>165100</xdr:colOff>
      <xdr:row>37</xdr:row>
      <xdr:rowOff>69723</xdr:rowOff>
    </xdr:to>
    <xdr:sp macro="" textlink="">
      <xdr:nvSpPr>
        <xdr:cNvPr id="86" name="楕円 85"/>
        <xdr:cNvSpPr/>
      </xdr:nvSpPr>
      <xdr:spPr>
        <a:xfrm>
          <a:off x="1968500" y="63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60850</xdr:rowOff>
    </xdr:from>
    <xdr:ext cx="469744" cy="259045"/>
    <xdr:sp macro="" textlink="">
      <xdr:nvSpPr>
        <xdr:cNvPr id="87" name="テキスト ボックス 86"/>
        <xdr:cNvSpPr txBox="1"/>
      </xdr:nvSpPr>
      <xdr:spPr>
        <a:xfrm>
          <a:off x="1784428" y="64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114046</xdr:rowOff>
    </xdr:from>
    <xdr:to>
      <xdr:col>6</xdr:col>
      <xdr:colOff>38100</xdr:colOff>
      <xdr:row>37</xdr:row>
      <xdr:rowOff>44196</xdr:rowOff>
    </xdr:to>
    <xdr:sp macro="" textlink="">
      <xdr:nvSpPr>
        <xdr:cNvPr id="88" name="楕円 87"/>
        <xdr:cNvSpPr/>
      </xdr:nvSpPr>
      <xdr:spPr>
        <a:xfrm>
          <a:off x="1079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35323</xdr:rowOff>
    </xdr:from>
    <xdr:ext cx="469744" cy="259045"/>
    <xdr:sp macro="" textlink="">
      <xdr:nvSpPr>
        <xdr:cNvPr id="89" name="テキスト ボックス 88"/>
        <xdr:cNvSpPr txBox="1"/>
      </xdr:nvSpPr>
      <xdr:spPr>
        <a:xfrm>
          <a:off x="89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100274</xdr:rowOff>
    </xdr:from>
    <xdr:to>
      <xdr:col>24</xdr:col>
      <xdr:colOff>63500</xdr:colOff>
      <xdr:row>57</xdr:row>
      <xdr:rowOff>154845</xdr:rowOff>
    </xdr:to>
    <xdr:cxnSp macro="">
      <xdr:nvCxnSpPr>
        <xdr:cNvPr id="118" name="直線コネクタ 117"/>
        <xdr:cNvCxnSpPr/>
      </xdr:nvCxnSpPr>
      <xdr:spPr>
        <a:xfrm flipV="1">
          <a:off x="3797300" y="9872924"/>
          <a:ext cx="838200" cy="5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154845</xdr:rowOff>
    </xdr:from>
    <xdr:to>
      <xdr:col>19</xdr:col>
      <xdr:colOff>177800</xdr:colOff>
      <xdr:row>57</xdr:row>
      <xdr:rowOff>167620</xdr:rowOff>
    </xdr:to>
    <xdr:cxnSp macro="">
      <xdr:nvCxnSpPr>
        <xdr:cNvPr id="121" name="直線コネクタ 120"/>
        <xdr:cNvCxnSpPr/>
      </xdr:nvCxnSpPr>
      <xdr:spPr>
        <a:xfrm flipV="1">
          <a:off x="2908300" y="9927495"/>
          <a:ext cx="889000" cy="1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48066</xdr:rowOff>
    </xdr:from>
    <xdr:to>
      <xdr:col>15</xdr:col>
      <xdr:colOff>50800</xdr:colOff>
      <xdr:row>57</xdr:row>
      <xdr:rowOff>167620</xdr:rowOff>
    </xdr:to>
    <xdr:cxnSp macro="">
      <xdr:nvCxnSpPr>
        <xdr:cNvPr id="124" name="直線コネクタ 123"/>
        <xdr:cNvCxnSpPr/>
      </xdr:nvCxnSpPr>
      <xdr:spPr>
        <a:xfrm>
          <a:off x="2019300" y="9820716"/>
          <a:ext cx="889000" cy="11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117133</xdr:rowOff>
    </xdr:from>
    <xdr:to>
      <xdr:col>10</xdr:col>
      <xdr:colOff>114300</xdr:colOff>
      <xdr:row>57</xdr:row>
      <xdr:rowOff>48066</xdr:rowOff>
    </xdr:to>
    <xdr:cxnSp macro="">
      <xdr:nvCxnSpPr>
        <xdr:cNvPr id="127" name="直線コネクタ 126"/>
        <xdr:cNvCxnSpPr/>
      </xdr:nvCxnSpPr>
      <xdr:spPr>
        <a:xfrm>
          <a:off x="1130300" y="9546883"/>
          <a:ext cx="889000" cy="27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49474</xdr:rowOff>
    </xdr:from>
    <xdr:to>
      <xdr:col>24</xdr:col>
      <xdr:colOff>114300</xdr:colOff>
      <xdr:row>57</xdr:row>
      <xdr:rowOff>151074</xdr:rowOff>
    </xdr:to>
    <xdr:sp macro="" textlink="">
      <xdr:nvSpPr>
        <xdr:cNvPr id="137" name="楕円 136"/>
        <xdr:cNvSpPr/>
      </xdr:nvSpPr>
      <xdr:spPr>
        <a:xfrm>
          <a:off x="4584700" y="98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27901</xdr:rowOff>
    </xdr:from>
    <xdr:ext cx="599010" cy="259045"/>
    <xdr:sp macro="" textlink="">
      <xdr:nvSpPr>
        <xdr:cNvPr id="138" name="総務費該当値テキスト"/>
        <xdr:cNvSpPr txBox="1"/>
      </xdr:nvSpPr>
      <xdr:spPr>
        <a:xfrm>
          <a:off x="4686300" y="980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104045</xdr:rowOff>
    </xdr:from>
    <xdr:to>
      <xdr:col>20</xdr:col>
      <xdr:colOff>38100</xdr:colOff>
      <xdr:row>58</xdr:row>
      <xdr:rowOff>34195</xdr:rowOff>
    </xdr:to>
    <xdr:sp macro="" textlink="">
      <xdr:nvSpPr>
        <xdr:cNvPr id="139" name="楕円 138"/>
        <xdr:cNvSpPr/>
      </xdr:nvSpPr>
      <xdr:spPr>
        <a:xfrm>
          <a:off x="3746500" y="98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25322</xdr:rowOff>
    </xdr:from>
    <xdr:ext cx="599010" cy="259045"/>
    <xdr:sp macro="" textlink="">
      <xdr:nvSpPr>
        <xdr:cNvPr id="140" name="テキスト ボックス 139"/>
        <xdr:cNvSpPr txBox="1"/>
      </xdr:nvSpPr>
      <xdr:spPr>
        <a:xfrm>
          <a:off x="3497795" y="996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116820</xdr:rowOff>
    </xdr:from>
    <xdr:to>
      <xdr:col>15</xdr:col>
      <xdr:colOff>101600</xdr:colOff>
      <xdr:row>58</xdr:row>
      <xdr:rowOff>46970</xdr:rowOff>
    </xdr:to>
    <xdr:sp macro="" textlink="">
      <xdr:nvSpPr>
        <xdr:cNvPr id="141" name="楕円 140"/>
        <xdr:cNvSpPr/>
      </xdr:nvSpPr>
      <xdr:spPr>
        <a:xfrm>
          <a:off x="2857500" y="988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38097</xdr:rowOff>
    </xdr:from>
    <xdr:ext cx="599010" cy="259045"/>
    <xdr:sp macro="" textlink="">
      <xdr:nvSpPr>
        <xdr:cNvPr id="142" name="テキスト ボックス 141"/>
        <xdr:cNvSpPr txBox="1"/>
      </xdr:nvSpPr>
      <xdr:spPr>
        <a:xfrm>
          <a:off x="2608795" y="998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168716</xdr:rowOff>
    </xdr:from>
    <xdr:to>
      <xdr:col>10</xdr:col>
      <xdr:colOff>165100</xdr:colOff>
      <xdr:row>57</xdr:row>
      <xdr:rowOff>98866</xdr:rowOff>
    </xdr:to>
    <xdr:sp macro="" textlink="">
      <xdr:nvSpPr>
        <xdr:cNvPr id="143" name="楕円 142"/>
        <xdr:cNvSpPr/>
      </xdr:nvSpPr>
      <xdr:spPr>
        <a:xfrm>
          <a:off x="1968500" y="976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115393</xdr:rowOff>
    </xdr:from>
    <xdr:ext cx="599010" cy="259045"/>
    <xdr:sp macro="" textlink="">
      <xdr:nvSpPr>
        <xdr:cNvPr id="144" name="テキスト ボックス 143"/>
        <xdr:cNvSpPr txBox="1"/>
      </xdr:nvSpPr>
      <xdr:spPr>
        <a:xfrm>
          <a:off x="1719795" y="954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66333</xdr:rowOff>
    </xdr:from>
    <xdr:to>
      <xdr:col>6</xdr:col>
      <xdr:colOff>38100</xdr:colOff>
      <xdr:row>55</xdr:row>
      <xdr:rowOff>167933</xdr:rowOff>
    </xdr:to>
    <xdr:sp macro="" textlink="">
      <xdr:nvSpPr>
        <xdr:cNvPr id="145" name="楕円 144"/>
        <xdr:cNvSpPr/>
      </xdr:nvSpPr>
      <xdr:spPr>
        <a:xfrm>
          <a:off x="1079500" y="94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13010</xdr:rowOff>
    </xdr:from>
    <xdr:ext cx="599010" cy="259045"/>
    <xdr:sp macro="" textlink="">
      <xdr:nvSpPr>
        <xdr:cNvPr id="146" name="テキスト ボックス 145"/>
        <xdr:cNvSpPr txBox="1"/>
      </xdr:nvSpPr>
      <xdr:spPr>
        <a:xfrm>
          <a:off x="830795" y="927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157318</xdr:rowOff>
    </xdr:from>
    <xdr:to>
      <xdr:col>24</xdr:col>
      <xdr:colOff>63500</xdr:colOff>
      <xdr:row>77</xdr:row>
      <xdr:rowOff>117884</xdr:rowOff>
    </xdr:to>
    <xdr:cxnSp macro="">
      <xdr:nvCxnSpPr>
        <xdr:cNvPr id="176" name="直線コネクタ 175"/>
        <xdr:cNvCxnSpPr/>
      </xdr:nvCxnSpPr>
      <xdr:spPr>
        <a:xfrm flipV="1">
          <a:off x="3797300" y="13187518"/>
          <a:ext cx="838200" cy="1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117884</xdr:rowOff>
    </xdr:from>
    <xdr:to>
      <xdr:col>19</xdr:col>
      <xdr:colOff>177800</xdr:colOff>
      <xdr:row>77</xdr:row>
      <xdr:rowOff>159336</xdr:rowOff>
    </xdr:to>
    <xdr:cxnSp macro="">
      <xdr:nvCxnSpPr>
        <xdr:cNvPr id="179" name="直線コネクタ 178"/>
        <xdr:cNvCxnSpPr/>
      </xdr:nvCxnSpPr>
      <xdr:spPr>
        <a:xfrm flipV="1">
          <a:off x="2908300" y="13319534"/>
          <a:ext cx="889000" cy="4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112230</xdr:rowOff>
    </xdr:from>
    <xdr:to>
      <xdr:col>15</xdr:col>
      <xdr:colOff>50800</xdr:colOff>
      <xdr:row>77</xdr:row>
      <xdr:rowOff>159336</xdr:rowOff>
    </xdr:to>
    <xdr:cxnSp macro="">
      <xdr:nvCxnSpPr>
        <xdr:cNvPr id="182" name="直線コネクタ 181"/>
        <xdr:cNvCxnSpPr/>
      </xdr:nvCxnSpPr>
      <xdr:spPr>
        <a:xfrm>
          <a:off x="2019300" y="13313880"/>
          <a:ext cx="889000" cy="4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112230</xdr:rowOff>
    </xdr:from>
    <xdr:to>
      <xdr:col>10</xdr:col>
      <xdr:colOff>114300</xdr:colOff>
      <xdr:row>79</xdr:row>
      <xdr:rowOff>37325</xdr:rowOff>
    </xdr:to>
    <xdr:cxnSp macro="">
      <xdr:nvCxnSpPr>
        <xdr:cNvPr id="185" name="直線コネクタ 184"/>
        <xdr:cNvCxnSpPr/>
      </xdr:nvCxnSpPr>
      <xdr:spPr>
        <a:xfrm flipV="1">
          <a:off x="1130300" y="13313880"/>
          <a:ext cx="889000" cy="26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106518</xdr:rowOff>
    </xdr:from>
    <xdr:to>
      <xdr:col>24</xdr:col>
      <xdr:colOff>114300</xdr:colOff>
      <xdr:row>77</xdr:row>
      <xdr:rowOff>36668</xdr:rowOff>
    </xdr:to>
    <xdr:sp macro="" textlink="">
      <xdr:nvSpPr>
        <xdr:cNvPr id="195" name="楕円 194"/>
        <xdr:cNvSpPr/>
      </xdr:nvSpPr>
      <xdr:spPr>
        <a:xfrm>
          <a:off x="4584700" y="1313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84945</xdr:rowOff>
    </xdr:from>
    <xdr:ext cx="599010" cy="259045"/>
    <xdr:sp macro="" textlink="">
      <xdr:nvSpPr>
        <xdr:cNvPr id="196" name="民生費該当値テキスト"/>
        <xdr:cNvSpPr txBox="1"/>
      </xdr:nvSpPr>
      <xdr:spPr>
        <a:xfrm>
          <a:off x="4686300" y="1311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67084</xdr:rowOff>
    </xdr:from>
    <xdr:to>
      <xdr:col>20</xdr:col>
      <xdr:colOff>38100</xdr:colOff>
      <xdr:row>77</xdr:row>
      <xdr:rowOff>168684</xdr:rowOff>
    </xdr:to>
    <xdr:sp macro="" textlink="">
      <xdr:nvSpPr>
        <xdr:cNvPr id="197" name="楕円 196"/>
        <xdr:cNvSpPr/>
      </xdr:nvSpPr>
      <xdr:spPr>
        <a:xfrm>
          <a:off x="3746500" y="1326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159811</xdr:rowOff>
    </xdr:from>
    <xdr:ext cx="599010" cy="259045"/>
    <xdr:sp macro="" textlink="">
      <xdr:nvSpPr>
        <xdr:cNvPr id="198" name="テキスト ボックス 197"/>
        <xdr:cNvSpPr txBox="1"/>
      </xdr:nvSpPr>
      <xdr:spPr>
        <a:xfrm>
          <a:off x="3497795" y="1336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108536</xdr:rowOff>
    </xdr:from>
    <xdr:to>
      <xdr:col>15</xdr:col>
      <xdr:colOff>101600</xdr:colOff>
      <xdr:row>78</xdr:row>
      <xdr:rowOff>38686</xdr:rowOff>
    </xdr:to>
    <xdr:sp macro="" textlink="">
      <xdr:nvSpPr>
        <xdr:cNvPr id="199" name="楕円 198"/>
        <xdr:cNvSpPr/>
      </xdr:nvSpPr>
      <xdr:spPr>
        <a:xfrm>
          <a:off x="2857500" y="133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29813</xdr:rowOff>
    </xdr:from>
    <xdr:ext cx="599010" cy="259045"/>
    <xdr:sp macro="" textlink="">
      <xdr:nvSpPr>
        <xdr:cNvPr id="200" name="テキスト ボックス 199"/>
        <xdr:cNvSpPr txBox="1"/>
      </xdr:nvSpPr>
      <xdr:spPr>
        <a:xfrm>
          <a:off x="2608795" y="1340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61430</xdr:rowOff>
    </xdr:from>
    <xdr:to>
      <xdr:col>10</xdr:col>
      <xdr:colOff>165100</xdr:colOff>
      <xdr:row>77</xdr:row>
      <xdr:rowOff>163030</xdr:rowOff>
    </xdr:to>
    <xdr:sp macro="" textlink="">
      <xdr:nvSpPr>
        <xdr:cNvPr id="201" name="楕円 200"/>
        <xdr:cNvSpPr/>
      </xdr:nvSpPr>
      <xdr:spPr>
        <a:xfrm>
          <a:off x="1968500" y="132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154157</xdr:rowOff>
    </xdr:from>
    <xdr:ext cx="599010" cy="259045"/>
    <xdr:sp macro="" textlink="">
      <xdr:nvSpPr>
        <xdr:cNvPr id="202" name="テキスト ボックス 201"/>
        <xdr:cNvSpPr txBox="1"/>
      </xdr:nvSpPr>
      <xdr:spPr>
        <a:xfrm>
          <a:off x="1719795" y="1335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157975</xdr:rowOff>
    </xdr:from>
    <xdr:to>
      <xdr:col>6</xdr:col>
      <xdr:colOff>38100</xdr:colOff>
      <xdr:row>79</xdr:row>
      <xdr:rowOff>88125</xdr:rowOff>
    </xdr:to>
    <xdr:sp macro="" textlink="">
      <xdr:nvSpPr>
        <xdr:cNvPr id="203" name="楕円 202"/>
        <xdr:cNvSpPr/>
      </xdr:nvSpPr>
      <xdr:spPr>
        <a:xfrm>
          <a:off x="1079500" y="1353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79252</xdr:rowOff>
    </xdr:from>
    <xdr:ext cx="599010" cy="259045"/>
    <xdr:sp macro="" textlink="">
      <xdr:nvSpPr>
        <xdr:cNvPr id="204" name="テキスト ボックス 203"/>
        <xdr:cNvSpPr txBox="1"/>
      </xdr:nvSpPr>
      <xdr:spPr>
        <a:xfrm>
          <a:off x="830795" y="1362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43304</xdr:rowOff>
    </xdr:from>
    <xdr:to>
      <xdr:col>24</xdr:col>
      <xdr:colOff>63500</xdr:colOff>
      <xdr:row>96</xdr:row>
      <xdr:rowOff>3958</xdr:rowOff>
    </xdr:to>
    <xdr:cxnSp macro="">
      <xdr:nvCxnSpPr>
        <xdr:cNvPr id="231" name="直線コネクタ 230"/>
        <xdr:cNvCxnSpPr/>
      </xdr:nvCxnSpPr>
      <xdr:spPr>
        <a:xfrm flipV="1">
          <a:off x="3797300" y="16331054"/>
          <a:ext cx="838200" cy="13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129198</xdr:rowOff>
    </xdr:from>
    <xdr:to>
      <xdr:col>19</xdr:col>
      <xdr:colOff>177800</xdr:colOff>
      <xdr:row>96</xdr:row>
      <xdr:rowOff>3958</xdr:rowOff>
    </xdr:to>
    <xdr:cxnSp macro="">
      <xdr:nvCxnSpPr>
        <xdr:cNvPr id="234" name="直線コネクタ 233"/>
        <xdr:cNvCxnSpPr/>
      </xdr:nvCxnSpPr>
      <xdr:spPr>
        <a:xfrm>
          <a:off x="2908300" y="16416948"/>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129198</xdr:rowOff>
    </xdr:from>
    <xdr:to>
      <xdr:col>15</xdr:col>
      <xdr:colOff>50800</xdr:colOff>
      <xdr:row>96</xdr:row>
      <xdr:rowOff>66241</xdr:rowOff>
    </xdr:to>
    <xdr:cxnSp macro="">
      <xdr:nvCxnSpPr>
        <xdr:cNvPr id="237" name="直線コネクタ 236"/>
        <xdr:cNvCxnSpPr/>
      </xdr:nvCxnSpPr>
      <xdr:spPr>
        <a:xfrm flipV="1">
          <a:off x="2019300" y="16416948"/>
          <a:ext cx="889000" cy="10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115582</xdr:rowOff>
    </xdr:from>
    <xdr:to>
      <xdr:col>10</xdr:col>
      <xdr:colOff>114300</xdr:colOff>
      <xdr:row>96</xdr:row>
      <xdr:rowOff>66241</xdr:rowOff>
    </xdr:to>
    <xdr:cxnSp macro="">
      <xdr:nvCxnSpPr>
        <xdr:cNvPr id="240" name="直線コネクタ 239"/>
        <xdr:cNvCxnSpPr/>
      </xdr:nvCxnSpPr>
      <xdr:spPr>
        <a:xfrm>
          <a:off x="1130300" y="16403332"/>
          <a:ext cx="889000" cy="1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163954</xdr:rowOff>
    </xdr:from>
    <xdr:to>
      <xdr:col>24</xdr:col>
      <xdr:colOff>114300</xdr:colOff>
      <xdr:row>95</xdr:row>
      <xdr:rowOff>94104</xdr:rowOff>
    </xdr:to>
    <xdr:sp macro="" textlink="">
      <xdr:nvSpPr>
        <xdr:cNvPr id="250" name="楕円 249"/>
        <xdr:cNvSpPr/>
      </xdr:nvSpPr>
      <xdr:spPr>
        <a:xfrm>
          <a:off x="4584700" y="162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15381</xdr:rowOff>
    </xdr:from>
    <xdr:ext cx="599010" cy="259045"/>
    <xdr:sp macro="" textlink="">
      <xdr:nvSpPr>
        <xdr:cNvPr id="251" name="衛生費該当値テキスト"/>
        <xdr:cNvSpPr txBox="1"/>
      </xdr:nvSpPr>
      <xdr:spPr>
        <a:xfrm>
          <a:off x="4686300" y="161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124608</xdr:rowOff>
    </xdr:from>
    <xdr:to>
      <xdr:col>20</xdr:col>
      <xdr:colOff>38100</xdr:colOff>
      <xdr:row>96</xdr:row>
      <xdr:rowOff>54758</xdr:rowOff>
    </xdr:to>
    <xdr:sp macro="" textlink="">
      <xdr:nvSpPr>
        <xdr:cNvPr id="252" name="楕円 251"/>
        <xdr:cNvSpPr/>
      </xdr:nvSpPr>
      <xdr:spPr>
        <a:xfrm>
          <a:off x="3746500" y="1641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71285</xdr:rowOff>
    </xdr:from>
    <xdr:ext cx="599010" cy="259045"/>
    <xdr:sp macro="" textlink="">
      <xdr:nvSpPr>
        <xdr:cNvPr id="253" name="テキスト ボックス 252"/>
        <xdr:cNvSpPr txBox="1"/>
      </xdr:nvSpPr>
      <xdr:spPr>
        <a:xfrm>
          <a:off x="3497795" y="1618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78398</xdr:rowOff>
    </xdr:from>
    <xdr:to>
      <xdr:col>15</xdr:col>
      <xdr:colOff>101600</xdr:colOff>
      <xdr:row>96</xdr:row>
      <xdr:rowOff>8548</xdr:rowOff>
    </xdr:to>
    <xdr:sp macro="" textlink="">
      <xdr:nvSpPr>
        <xdr:cNvPr id="254" name="楕円 253"/>
        <xdr:cNvSpPr/>
      </xdr:nvSpPr>
      <xdr:spPr>
        <a:xfrm>
          <a:off x="2857500" y="1636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25075</xdr:rowOff>
    </xdr:from>
    <xdr:ext cx="599010" cy="259045"/>
    <xdr:sp macro="" textlink="">
      <xdr:nvSpPr>
        <xdr:cNvPr id="255" name="テキスト ボックス 254"/>
        <xdr:cNvSpPr txBox="1"/>
      </xdr:nvSpPr>
      <xdr:spPr>
        <a:xfrm>
          <a:off x="2608795" y="1614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15441</xdr:rowOff>
    </xdr:from>
    <xdr:to>
      <xdr:col>10</xdr:col>
      <xdr:colOff>165100</xdr:colOff>
      <xdr:row>96</xdr:row>
      <xdr:rowOff>117041</xdr:rowOff>
    </xdr:to>
    <xdr:sp macro="" textlink="">
      <xdr:nvSpPr>
        <xdr:cNvPr id="256" name="楕円 255"/>
        <xdr:cNvSpPr/>
      </xdr:nvSpPr>
      <xdr:spPr>
        <a:xfrm>
          <a:off x="1968500" y="1647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133568</xdr:rowOff>
    </xdr:from>
    <xdr:ext cx="534377" cy="259045"/>
    <xdr:sp macro="" textlink="">
      <xdr:nvSpPr>
        <xdr:cNvPr id="257" name="テキスト ボックス 256"/>
        <xdr:cNvSpPr txBox="1"/>
      </xdr:nvSpPr>
      <xdr:spPr>
        <a:xfrm>
          <a:off x="1752111" y="162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64782</xdr:rowOff>
    </xdr:from>
    <xdr:to>
      <xdr:col>6</xdr:col>
      <xdr:colOff>38100</xdr:colOff>
      <xdr:row>95</xdr:row>
      <xdr:rowOff>166382</xdr:rowOff>
    </xdr:to>
    <xdr:sp macro="" textlink="">
      <xdr:nvSpPr>
        <xdr:cNvPr id="258" name="楕円 257"/>
        <xdr:cNvSpPr/>
      </xdr:nvSpPr>
      <xdr:spPr>
        <a:xfrm>
          <a:off x="1079500" y="163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11459</xdr:rowOff>
    </xdr:from>
    <xdr:ext cx="599010" cy="259045"/>
    <xdr:sp macro="" textlink="">
      <xdr:nvSpPr>
        <xdr:cNvPr id="259" name="テキスト ボックス 258"/>
        <xdr:cNvSpPr txBox="1"/>
      </xdr:nvSpPr>
      <xdr:spPr>
        <a:xfrm>
          <a:off x="830795" y="1612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162234</xdr:rowOff>
    </xdr:from>
    <xdr:to>
      <xdr:col>55</xdr:col>
      <xdr:colOff>0</xdr:colOff>
      <xdr:row>34</xdr:row>
      <xdr:rowOff>163213</xdr:rowOff>
    </xdr:to>
    <xdr:cxnSp macro="">
      <xdr:nvCxnSpPr>
        <xdr:cNvPr id="290" name="直線コネクタ 289"/>
        <xdr:cNvCxnSpPr/>
      </xdr:nvCxnSpPr>
      <xdr:spPr>
        <a:xfrm>
          <a:off x="9639300" y="5991534"/>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162234</xdr:rowOff>
    </xdr:from>
    <xdr:to>
      <xdr:col>50</xdr:col>
      <xdr:colOff>114300</xdr:colOff>
      <xdr:row>35</xdr:row>
      <xdr:rowOff>28666</xdr:rowOff>
    </xdr:to>
    <xdr:cxnSp macro="">
      <xdr:nvCxnSpPr>
        <xdr:cNvPr id="293" name="直線コネクタ 292"/>
        <xdr:cNvCxnSpPr/>
      </xdr:nvCxnSpPr>
      <xdr:spPr>
        <a:xfrm flipV="1">
          <a:off x="8750300" y="5991534"/>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9725</xdr:rowOff>
    </xdr:from>
    <xdr:to>
      <xdr:col>45</xdr:col>
      <xdr:colOff>177800</xdr:colOff>
      <xdr:row>35</xdr:row>
      <xdr:rowOff>28666</xdr:rowOff>
    </xdr:to>
    <xdr:cxnSp macro="">
      <xdr:nvCxnSpPr>
        <xdr:cNvPr id="296" name="直線コネクタ 295"/>
        <xdr:cNvCxnSpPr/>
      </xdr:nvCxnSpPr>
      <xdr:spPr>
        <a:xfrm>
          <a:off x="7861300" y="6010475"/>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9725</xdr:rowOff>
    </xdr:from>
    <xdr:to>
      <xdr:col>41</xdr:col>
      <xdr:colOff>50800</xdr:colOff>
      <xdr:row>35</xdr:row>
      <xdr:rowOff>39116</xdr:rowOff>
    </xdr:to>
    <xdr:cxnSp macro="">
      <xdr:nvCxnSpPr>
        <xdr:cNvPr id="299" name="直線コネクタ 298"/>
        <xdr:cNvCxnSpPr/>
      </xdr:nvCxnSpPr>
      <xdr:spPr>
        <a:xfrm flipV="1">
          <a:off x="6972300" y="601047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112413</xdr:rowOff>
    </xdr:from>
    <xdr:to>
      <xdr:col>55</xdr:col>
      <xdr:colOff>50800</xdr:colOff>
      <xdr:row>35</xdr:row>
      <xdr:rowOff>42563</xdr:rowOff>
    </xdr:to>
    <xdr:sp macro="" textlink="">
      <xdr:nvSpPr>
        <xdr:cNvPr id="309" name="楕円 308"/>
        <xdr:cNvSpPr/>
      </xdr:nvSpPr>
      <xdr:spPr>
        <a:xfrm>
          <a:off x="10426700" y="59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135290</xdr:rowOff>
    </xdr:from>
    <xdr:ext cx="469744" cy="259045"/>
    <xdr:sp macro="" textlink="">
      <xdr:nvSpPr>
        <xdr:cNvPr id="310" name="労働費該当値テキスト"/>
        <xdr:cNvSpPr txBox="1"/>
      </xdr:nvSpPr>
      <xdr:spPr>
        <a:xfrm>
          <a:off x="10528300" y="57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111434</xdr:rowOff>
    </xdr:from>
    <xdr:to>
      <xdr:col>50</xdr:col>
      <xdr:colOff>165100</xdr:colOff>
      <xdr:row>35</xdr:row>
      <xdr:rowOff>41584</xdr:rowOff>
    </xdr:to>
    <xdr:sp macro="" textlink="">
      <xdr:nvSpPr>
        <xdr:cNvPr id="311" name="楕円 310"/>
        <xdr:cNvSpPr/>
      </xdr:nvSpPr>
      <xdr:spPr>
        <a:xfrm>
          <a:off x="9588500" y="594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58111</xdr:rowOff>
    </xdr:from>
    <xdr:ext cx="469744" cy="259045"/>
    <xdr:sp macro="" textlink="">
      <xdr:nvSpPr>
        <xdr:cNvPr id="312" name="テキスト ボックス 311"/>
        <xdr:cNvSpPr txBox="1"/>
      </xdr:nvSpPr>
      <xdr:spPr>
        <a:xfrm>
          <a:off x="9404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149316</xdr:rowOff>
    </xdr:from>
    <xdr:to>
      <xdr:col>46</xdr:col>
      <xdr:colOff>38100</xdr:colOff>
      <xdr:row>35</xdr:row>
      <xdr:rowOff>79466</xdr:rowOff>
    </xdr:to>
    <xdr:sp macro="" textlink="">
      <xdr:nvSpPr>
        <xdr:cNvPr id="313" name="楕円 312"/>
        <xdr:cNvSpPr/>
      </xdr:nvSpPr>
      <xdr:spPr>
        <a:xfrm>
          <a:off x="86995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95993</xdr:rowOff>
    </xdr:from>
    <xdr:ext cx="469744" cy="259045"/>
    <xdr:sp macro="" textlink="">
      <xdr:nvSpPr>
        <xdr:cNvPr id="314" name="テキスト ボックス 313"/>
        <xdr:cNvSpPr txBox="1"/>
      </xdr:nvSpPr>
      <xdr:spPr>
        <a:xfrm>
          <a:off x="8515428" y="575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130375</xdr:rowOff>
    </xdr:from>
    <xdr:to>
      <xdr:col>41</xdr:col>
      <xdr:colOff>101600</xdr:colOff>
      <xdr:row>35</xdr:row>
      <xdr:rowOff>60525</xdr:rowOff>
    </xdr:to>
    <xdr:sp macro="" textlink="">
      <xdr:nvSpPr>
        <xdr:cNvPr id="315" name="楕円 314"/>
        <xdr:cNvSpPr/>
      </xdr:nvSpPr>
      <xdr:spPr>
        <a:xfrm>
          <a:off x="7810500" y="595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77052</xdr:rowOff>
    </xdr:from>
    <xdr:ext cx="469744" cy="259045"/>
    <xdr:sp macro="" textlink="">
      <xdr:nvSpPr>
        <xdr:cNvPr id="316" name="テキスト ボックス 315"/>
        <xdr:cNvSpPr txBox="1"/>
      </xdr:nvSpPr>
      <xdr:spPr>
        <a:xfrm>
          <a:off x="7626428" y="573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159766</xdr:rowOff>
    </xdr:from>
    <xdr:to>
      <xdr:col>36</xdr:col>
      <xdr:colOff>165100</xdr:colOff>
      <xdr:row>35</xdr:row>
      <xdr:rowOff>89916</xdr:rowOff>
    </xdr:to>
    <xdr:sp macro="" textlink="">
      <xdr:nvSpPr>
        <xdr:cNvPr id="317" name="楕円 316"/>
        <xdr:cNvSpPr/>
      </xdr:nvSpPr>
      <xdr:spPr>
        <a:xfrm>
          <a:off x="6921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106443</xdr:rowOff>
    </xdr:from>
    <xdr:ext cx="469744" cy="259045"/>
    <xdr:sp macro="" textlink="">
      <xdr:nvSpPr>
        <xdr:cNvPr id="318" name="テキスト ボックス 317"/>
        <xdr:cNvSpPr txBox="1"/>
      </xdr:nvSpPr>
      <xdr:spPr>
        <a:xfrm>
          <a:off x="6737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85369</xdr:rowOff>
    </xdr:from>
    <xdr:to>
      <xdr:col>55</xdr:col>
      <xdr:colOff>0</xdr:colOff>
      <xdr:row>57</xdr:row>
      <xdr:rowOff>109283</xdr:rowOff>
    </xdr:to>
    <xdr:cxnSp macro="">
      <xdr:nvCxnSpPr>
        <xdr:cNvPr id="347" name="直線コネクタ 346"/>
        <xdr:cNvCxnSpPr/>
      </xdr:nvCxnSpPr>
      <xdr:spPr>
        <a:xfrm>
          <a:off x="9639300" y="9858019"/>
          <a:ext cx="838200" cy="2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85369</xdr:rowOff>
    </xdr:from>
    <xdr:to>
      <xdr:col>50</xdr:col>
      <xdr:colOff>114300</xdr:colOff>
      <xdr:row>57</xdr:row>
      <xdr:rowOff>104763</xdr:rowOff>
    </xdr:to>
    <xdr:cxnSp macro="">
      <xdr:nvCxnSpPr>
        <xdr:cNvPr id="350" name="直線コネクタ 349"/>
        <xdr:cNvCxnSpPr/>
      </xdr:nvCxnSpPr>
      <xdr:spPr>
        <a:xfrm flipV="1">
          <a:off x="8750300" y="9858019"/>
          <a:ext cx="889000" cy="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102515</xdr:rowOff>
    </xdr:from>
    <xdr:to>
      <xdr:col>45</xdr:col>
      <xdr:colOff>177800</xdr:colOff>
      <xdr:row>57</xdr:row>
      <xdr:rowOff>104763</xdr:rowOff>
    </xdr:to>
    <xdr:cxnSp macro="">
      <xdr:nvCxnSpPr>
        <xdr:cNvPr id="353" name="直線コネクタ 352"/>
        <xdr:cNvCxnSpPr/>
      </xdr:nvCxnSpPr>
      <xdr:spPr>
        <a:xfrm>
          <a:off x="7861300" y="9875165"/>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102515</xdr:rowOff>
    </xdr:from>
    <xdr:to>
      <xdr:col>41</xdr:col>
      <xdr:colOff>50800</xdr:colOff>
      <xdr:row>57</xdr:row>
      <xdr:rowOff>141339</xdr:rowOff>
    </xdr:to>
    <xdr:cxnSp macro="">
      <xdr:nvCxnSpPr>
        <xdr:cNvPr id="356" name="直線コネクタ 355"/>
        <xdr:cNvCxnSpPr/>
      </xdr:nvCxnSpPr>
      <xdr:spPr>
        <a:xfrm flipV="1">
          <a:off x="6972300" y="9875165"/>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58483</xdr:rowOff>
    </xdr:from>
    <xdr:to>
      <xdr:col>55</xdr:col>
      <xdr:colOff>50800</xdr:colOff>
      <xdr:row>57</xdr:row>
      <xdr:rowOff>160083</xdr:rowOff>
    </xdr:to>
    <xdr:sp macro="" textlink="">
      <xdr:nvSpPr>
        <xdr:cNvPr id="366" name="楕円 365"/>
        <xdr:cNvSpPr/>
      </xdr:nvSpPr>
      <xdr:spPr>
        <a:xfrm>
          <a:off x="10426700" y="98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36910</xdr:rowOff>
    </xdr:from>
    <xdr:ext cx="534377" cy="259045"/>
    <xdr:sp macro="" textlink="">
      <xdr:nvSpPr>
        <xdr:cNvPr id="367" name="農林水産業費該当値テキスト"/>
        <xdr:cNvSpPr txBox="1"/>
      </xdr:nvSpPr>
      <xdr:spPr>
        <a:xfrm>
          <a:off x="10528300" y="980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34569</xdr:rowOff>
    </xdr:from>
    <xdr:to>
      <xdr:col>50</xdr:col>
      <xdr:colOff>165100</xdr:colOff>
      <xdr:row>57</xdr:row>
      <xdr:rowOff>136169</xdr:rowOff>
    </xdr:to>
    <xdr:sp macro="" textlink="">
      <xdr:nvSpPr>
        <xdr:cNvPr id="368" name="楕円 367"/>
        <xdr:cNvSpPr/>
      </xdr:nvSpPr>
      <xdr:spPr>
        <a:xfrm>
          <a:off x="9588500" y="98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127296</xdr:rowOff>
    </xdr:from>
    <xdr:ext cx="534377" cy="259045"/>
    <xdr:sp macro="" textlink="">
      <xdr:nvSpPr>
        <xdr:cNvPr id="369" name="テキスト ボックス 368"/>
        <xdr:cNvSpPr txBox="1"/>
      </xdr:nvSpPr>
      <xdr:spPr>
        <a:xfrm>
          <a:off x="9372111" y="989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53963</xdr:rowOff>
    </xdr:from>
    <xdr:to>
      <xdr:col>46</xdr:col>
      <xdr:colOff>38100</xdr:colOff>
      <xdr:row>57</xdr:row>
      <xdr:rowOff>155563</xdr:rowOff>
    </xdr:to>
    <xdr:sp macro="" textlink="">
      <xdr:nvSpPr>
        <xdr:cNvPr id="370" name="楕円 369"/>
        <xdr:cNvSpPr/>
      </xdr:nvSpPr>
      <xdr:spPr>
        <a:xfrm>
          <a:off x="8699500" y="98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146690</xdr:rowOff>
    </xdr:from>
    <xdr:ext cx="534377" cy="259045"/>
    <xdr:sp macro="" textlink="">
      <xdr:nvSpPr>
        <xdr:cNvPr id="371" name="テキスト ボックス 370"/>
        <xdr:cNvSpPr txBox="1"/>
      </xdr:nvSpPr>
      <xdr:spPr>
        <a:xfrm>
          <a:off x="8483111" y="991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51715</xdr:rowOff>
    </xdr:from>
    <xdr:to>
      <xdr:col>41</xdr:col>
      <xdr:colOff>101600</xdr:colOff>
      <xdr:row>57</xdr:row>
      <xdr:rowOff>153315</xdr:rowOff>
    </xdr:to>
    <xdr:sp macro="" textlink="">
      <xdr:nvSpPr>
        <xdr:cNvPr id="372" name="楕円 371"/>
        <xdr:cNvSpPr/>
      </xdr:nvSpPr>
      <xdr:spPr>
        <a:xfrm>
          <a:off x="7810500" y="98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144442</xdr:rowOff>
    </xdr:from>
    <xdr:ext cx="534377" cy="259045"/>
    <xdr:sp macro="" textlink="">
      <xdr:nvSpPr>
        <xdr:cNvPr id="373" name="テキスト ボックス 372"/>
        <xdr:cNvSpPr txBox="1"/>
      </xdr:nvSpPr>
      <xdr:spPr>
        <a:xfrm>
          <a:off x="7594111" y="991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90539</xdr:rowOff>
    </xdr:from>
    <xdr:to>
      <xdr:col>36</xdr:col>
      <xdr:colOff>165100</xdr:colOff>
      <xdr:row>58</xdr:row>
      <xdr:rowOff>20689</xdr:rowOff>
    </xdr:to>
    <xdr:sp macro="" textlink="">
      <xdr:nvSpPr>
        <xdr:cNvPr id="374" name="楕円 373"/>
        <xdr:cNvSpPr/>
      </xdr:nvSpPr>
      <xdr:spPr>
        <a:xfrm>
          <a:off x="6921500" y="986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11816</xdr:rowOff>
    </xdr:from>
    <xdr:ext cx="534377" cy="259045"/>
    <xdr:sp macro="" textlink="">
      <xdr:nvSpPr>
        <xdr:cNvPr id="375" name="テキスト ボックス 374"/>
        <xdr:cNvSpPr txBox="1"/>
      </xdr:nvSpPr>
      <xdr:spPr>
        <a:xfrm>
          <a:off x="6705111" y="99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113747</xdr:rowOff>
    </xdr:from>
    <xdr:to>
      <xdr:col>55</xdr:col>
      <xdr:colOff>0</xdr:colOff>
      <xdr:row>78</xdr:row>
      <xdr:rowOff>134686</xdr:rowOff>
    </xdr:to>
    <xdr:cxnSp macro="">
      <xdr:nvCxnSpPr>
        <xdr:cNvPr id="404" name="直線コネクタ 403"/>
        <xdr:cNvCxnSpPr/>
      </xdr:nvCxnSpPr>
      <xdr:spPr>
        <a:xfrm flipV="1">
          <a:off x="9639300" y="13486847"/>
          <a:ext cx="838200" cy="2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124388</xdr:rowOff>
    </xdr:from>
    <xdr:to>
      <xdr:col>50</xdr:col>
      <xdr:colOff>114300</xdr:colOff>
      <xdr:row>78</xdr:row>
      <xdr:rowOff>134686</xdr:rowOff>
    </xdr:to>
    <xdr:cxnSp macro="">
      <xdr:nvCxnSpPr>
        <xdr:cNvPr id="407" name="直線コネクタ 406"/>
        <xdr:cNvCxnSpPr/>
      </xdr:nvCxnSpPr>
      <xdr:spPr>
        <a:xfrm>
          <a:off x="8750300" y="13497488"/>
          <a:ext cx="8890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89419</xdr:rowOff>
    </xdr:from>
    <xdr:to>
      <xdr:col>45</xdr:col>
      <xdr:colOff>177800</xdr:colOff>
      <xdr:row>78</xdr:row>
      <xdr:rowOff>124388</xdr:rowOff>
    </xdr:to>
    <xdr:cxnSp macro="">
      <xdr:nvCxnSpPr>
        <xdr:cNvPr id="410" name="直線コネクタ 409"/>
        <xdr:cNvCxnSpPr/>
      </xdr:nvCxnSpPr>
      <xdr:spPr>
        <a:xfrm>
          <a:off x="7861300" y="13462519"/>
          <a:ext cx="889000" cy="3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89419</xdr:rowOff>
    </xdr:from>
    <xdr:to>
      <xdr:col>41</xdr:col>
      <xdr:colOff>50800</xdr:colOff>
      <xdr:row>78</xdr:row>
      <xdr:rowOff>115488</xdr:rowOff>
    </xdr:to>
    <xdr:cxnSp macro="">
      <xdr:nvCxnSpPr>
        <xdr:cNvPr id="413" name="直線コネクタ 412"/>
        <xdr:cNvCxnSpPr/>
      </xdr:nvCxnSpPr>
      <xdr:spPr>
        <a:xfrm flipV="1">
          <a:off x="6972300" y="13462519"/>
          <a:ext cx="889000" cy="2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62947</xdr:rowOff>
    </xdr:from>
    <xdr:to>
      <xdr:col>55</xdr:col>
      <xdr:colOff>50800</xdr:colOff>
      <xdr:row>78</xdr:row>
      <xdr:rowOff>164547</xdr:rowOff>
    </xdr:to>
    <xdr:sp macro="" textlink="">
      <xdr:nvSpPr>
        <xdr:cNvPr id="423" name="楕円 422"/>
        <xdr:cNvSpPr/>
      </xdr:nvSpPr>
      <xdr:spPr>
        <a:xfrm>
          <a:off x="10426700" y="134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22324</xdr:rowOff>
    </xdr:from>
    <xdr:ext cx="534377" cy="259045"/>
    <xdr:sp macro="" textlink="">
      <xdr:nvSpPr>
        <xdr:cNvPr id="424" name="商工費該当値テキスト"/>
        <xdr:cNvSpPr txBox="1"/>
      </xdr:nvSpPr>
      <xdr:spPr>
        <a:xfrm>
          <a:off x="10528300" y="1322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83886</xdr:rowOff>
    </xdr:from>
    <xdr:to>
      <xdr:col>50</xdr:col>
      <xdr:colOff>165100</xdr:colOff>
      <xdr:row>79</xdr:row>
      <xdr:rowOff>14036</xdr:rowOff>
    </xdr:to>
    <xdr:sp macro="" textlink="">
      <xdr:nvSpPr>
        <xdr:cNvPr id="425" name="楕円 424"/>
        <xdr:cNvSpPr/>
      </xdr:nvSpPr>
      <xdr:spPr>
        <a:xfrm>
          <a:off x="9588500" y="134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30563</xdr:rowOff>
    </xdr:from>
    <xdr:ext cx="534377" cy="259045"/>
    <xdr:sp macro="" textlink="">
      <xdr:nvSpPr>
        <xdr:cNvPr id="426" name="テキスト ボックス 425"/>
        <xdr:cNvSpPr txBox="1"/>
      </xdr:nvSpPr>
      <xdr:spPr>
        <a:xfrm>
          <a:off x="9372111" y="132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73588</xdr:rowOff>
    </xdr:from>
    <xdr:to>
      <xdr:col>46</xdr:col>
      <xdr:colOff>38100</xdr:colOff>
      <xdr:row>79</xdr:row>
      <xdr:rowOff>3738</xdr:rowOff>
    </xdr:to>
    <xdr:sp macro="" textlink="">
      <xdr:nvSpPr>
        <xdr:cNvPr id="427" name="楕円 426"/>
        <xdr:cNvSpPr/>
      </xdr:nvSpPr>
      <xdr:spPr>
        <a:xfrm>
          <a:off x="8699500" y="134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166315</xdr:rowOff>
    </xdr:from>
    <xdr:ext cx="534377" cy="259045"/>
    <xdr:sp macro="" textlink="">
      <xdr:nvSpPr>
        <xdr:cNvPr id="428" name="テキスト ボックス 427"/>
        <xdr:cNvSpPr txBox="1"/>
      </xdr:nvSpPr>
      <xdr:spPr>
        <a:xfrm>
          <a:off x="8483111" y="135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38619</xdr:rowOff>
    </xdr:from>
    <xdr:to>
      <xdr:col>41</xdr:col>
      <xdr:colOff>101600</xdr:colOff>
      <xdr:row>78</xdr:row>
      <xdr:rowOff>140219</xdr:rowOff>
    </xdr:to>
    <xdr:sp macro="" textlink="">
      <xdr:nvSpPr>
        <xdr:cNvPr id="429" name="楕円 428"/>
        <xdr:cNvSpPr/>
      </xdr:nvSpPr>
      <xdr:spPr>
        <a:xfrm>
          <a:off x="7810500" y="134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156746</xdr:rowOff>
    </xdr:from>
    <xdr:ext cx="534377" cy="259045"/>
    <xdr:sp macro="" textlink="">
      <xdr:nvSpPr>
        <xdr:cNvPr id="430" name="テキスト ボックス 429"/>
        <xdr:cNvSpPr txBox="1"/>
      </xdr:nvSpPr>
      <xdr:spPr>
        <a:xfrm>
          <a:off x="7594111" y="1318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64688</xdr:rowOff>
    </xdr:from>
    <xdr:to>
      <xdr:col>36</xdr:col>
      <xdr:colOff>165100</xdr:colOff>
      <xdr:row>78</xdr:row>
      <xdr:rowOff>166288</xdr:rowOff>
    </xdr:to>
    <xdr:sp macro="" textlink="">
      <xdr:nvSpPr>
        <xdr:cNvPr id="431" name="楕円 430"/>
        <xdr:cNvSpPr/>
      </xdr:nvSpPr>
      <xdr:spPr>
        <a:xfrm>
          <a:off x="6921500" y="134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157415</xdr:rowOff>
    </xdr:from>
    <xdr:ext cx="534377" cy="259045"/>
    <xdr:sp macro="" textlink="">
      <xdr:nvSpPr>
        <xdr:cNvPr id="432" name="テキスト ボックス 431"/>
        <xdr:cNvSpPr txBox="1"/>
      </xdr:nvSpPr>
      <xdr:spPr>
        <a:xfrm>
          <a:off x="6705111" y="1353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160810</xdr:rowOff>
    </xdr:from>
    <xdr:to>
      <xdr:col>55</xdr:col>
      <xdr:colOff>0</xdr:colOff>
      <xdr:row>98</xdr:row>
      <xdr:rowOff>14270</xdr:rowOff>
    </xdr:to>
    <xdr:cxnSp macro="">
      <xdr:nvCxnSpPr>
        <xdr:cNvPr id="463" name="直線コネクタ 462"/>
        <xdr:cNvCxnSpPr/>
      </xdr:nvCxnSpPr>
      <xdr:spPr>
        <a:xfrm flipV="1">
          <a:off x="9639300" y="16791460"/>
          <a:ext cx="838200" cy="2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111765</xdr:rowOff>
    </xdr:from>
    <xdr:to>
      <xdr:col>50</xdr:col>
      <xdr:colOff>114300</xdr:colOff>
      <xdr:row>98</xdr:row>
      <xdr:rowOff>14270</xdr:rowOff>
    </xdr:to>
    <xdr:cxnSp macro="">
      <xdr:nvCxnSpPr>
        <xdr:cNvPr id="466" name="直線コネクタ 465"/>
        <xdr:cNvCxnSpPr/>
      </xdr:nvCxnSpPr>
      <xdr:spPr>
        <a:xfrm>
          <a:off x="8750300" y="16742415"/>
          <a:ext cx="889000" cy="7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111765</xdr:rowOff>
    </xdr:from>
    <xdr:to>
      <xdr:col>45</xdr:col>
      <xdr:colOff>177800</xdr:colOff>
      <xdr:row>98</xdr:row>
      <xdr:rowOff>58606</xdr:rowOff>
    </xdr:to>
    <xdr:cxnSp macro="">
      <xdr:nvCxnSpPr>
        <xdr:cNvPr id="469" name="直線コネクタ 468"/>
        <xdr:cNvCxnSpPr/>
      </xdr:nvCxnSpPr>
      <xdr:spPr>
        <a:xfrm flipV="1">
          <a:off x="7861300" y="16742415"/>
          <a:ext cx="889000" cy="11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58606</xdr:rowOff>
    </xdr:from>
    <xdr:to>
      <xdr:col>41</xdr:col>
      <xdr:colOff>50800</xdr:colOff>
      <xdr:row>98</xdr:row>
      <xdr:rowOff>80513</xdr:rowOff>
    </xdr:to>
    <xdr:cxnSp macro="">
      <xdr:nvCxnSpPr>
        <xdr:cNvPr id="472" name="直線コネクタ 471"/>
        <xdr:cNvCxnSpPr/>
      </xdr:nvCxnSpPr>
      <xdr:spPr>
        <a:xfrm flipV="1">
          <a:off x="6972300" y="16860706"/>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110010</xdr:rowOff>
    </xdr:from>
    <xdr:to>
      <xdr:col>55</xdr:col>
      <xdr:colOff>50800</xdr:colOff>
      <xdr:row>98</xdr:row>
      <xdr:rowOff>40160</xdr:rowOff>
    </xdr:to>
    <xdr:sp macro="" textlink="">
      <xdr:nvSpPr>
        <xdr:cNvPr id="482" name="楕円 481"/>
        <xdr:cNvSpPr/>
      </xdr:nvSpPr>
      <xdr:spPr>
        <a:xfrm>
          <a:off x="10426700" y="167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132887</xdr:rowOff>
    </xdr:from>
    <xdr:ext cx="534377" cy="259045"/>
    <xdr:sp macro="" textlink="">
      <xdr:nvSpPr>
        <xdr:cNvPr id="483" name="土木費該当値テキスト"/>
        <xdr:cNvSpPr txBox="1"/>
      </xdr:nvSpPr>
      <xdr:spPr>
        <a:xfrm>
          <a:off x="10528300" y="1659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134920</xdr:rowOff>
    </xdr:from>
    <xdr:to>
      <xdr:col>50</xdr:col>
      <xdr:colOff>165100</xdr:colOff>
      <xdr:row>98</xdr:row>
      <xdr:rowOff>65070</xdr:rowOff>
    </xdr:to>
    <xdr:sp macro="" textlink="">
      <xdr:nvSpPr>
        <xdr:cNvPr id="484" name="楕円 483"/>
        <xdr:cNvSpPr/>
      </xdr:nvSpPr>
      <xdr:spPr>
        <a:xfrm>
          <a:off x="9588500" y="167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81597</xdr:rowOff>
    </xdr:from>
    <xdr:ext cx="534377" cy="259045"/>
    <xdr:sp macro="" textlink="">
      <xdr:nvSpPr>
        <xdr:cNvPr id="485" name="テキスト ボックス 484"/>
        <xdr:cNvSpPr txBox="1"/>
      </xdr:nvSpPr>
      <xdr:spPr>
        <a:xfrm>
          <a:off x="9372111" y="16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60965</xdr:rowOff>
    </xdr:from>
    <xdr:to>
      <xdr:col>46</xdr:col>
      <xdr:colOff>38100</xdr:colOff>
      <xdr:row>97</xdr:row>
      <xdr:rowOff>162565</xdr:rowOff>
    </xdr:to>
    <xdr:sp macro="" textlink="">
      <xdr:nvSpPr>
        <xdr:cNvPr id="486" name="楕円 485"/>
        <xdr:cNvSpPr/>
      </xdr:nvSpPr>
      <xdr:spPr>
        <a:xfrm>
          <a:off x="8699500" y="16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7642</xdr:rowOff>
    </xdr:from>
    <xdr:ext cx="599010" cy="259045"/>
    <xdr:sp macro="" textlink="">
      <xdr:nvSpPr>
        <xdr:cNvPr id="487" name="テキスト ボックス 486"/>
        <xdr:cNvSpPr txBox="1"/>
      </xdr:nvSpPr>
      <xdr:spPr>
        <a:xfrm>
          <a:off x="8450795" y="1646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7806</xdr:rowOff>
    </xdr:from>
    <xdr:to>
      <xdr:col>41</xdr:col>
      <xdr:colOff>101600</xdr:colOff>
      <xdr:row>98</xdr:row>
      <xdr:rowOff>109406</xdr:rowOff>
    </xdr:to>
    <xdr:sp macro="" textlink="">
      <xdr:nvSpPr>
        <xdr:cNvPr id="488" name="楕円 487"/>
        <xdr:cNvSpPr/>
      </xdr:nvSpPr>
      <xdr:spPr>
        <a:xfrm>
          <a:off x="7810500" y="168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125933</xdr:rowOff>
    </xdr:from>
    <xdr:ext cx="534377" cy="259045"/>
    <xdr:sp macro="" textlink="">
      <xdr:nvSpPr>
        <xdr:cNvPr id="489" name="テキスト ボックス 488"/>
        <xdr:cNvSpPr txBox="1"/>
      </xdr:nvSpPr>
      <xdr:spPr>
        <a:xfrm>
          <a:off x="7594111" y="165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29713</xdr:rowOff>
    </xdr:from>
    <xdr:to>
      <xdr:col>36</xdr:col>
      <xdr:colOff>165100</xdr:colOff>
      <xdr:row>98</xdr:row>
      <xdr:rowOff>131313</xdr:rowOff>
    </xdr:to>
    <xdr:sp macro="" textlink="">
      <xdr:nvSpPr>
        <xdr:cNvPr id="490" name="楕円 489"/>
        <xdr:cNvSpPr/>
      </xdr:nvSpPr>
      <xdr:spPr>
        <a:xfrm>
          <a:off x="6921500" y="168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122440</xdr:rowOff>
    </xdr:from>
    <xdr:ext cx="534377" cy="259045"/>
    <xdr:sp macro="" textlink="">
      <xdr:nvSpPr>
        <xdr:cNvPr id="491" name="テキスト ボックス 490"/>
        <xdr:cNvSpPr txBox="1"/>
      </xdr:nvSpPr>
      <xdr:spPr>
        <a:xfrm>
          <a:off x="6705111" y="1692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79415</xdr:rowOff>
    </xdr:from>
    <xdr:to>
      <xdr:col>85</xdr:col>
      <xdr:colOff>127000</xdr:colOff>
      <xdr:row>36</xdr:row>
      <xdr:rowOff>94568</xdr:rowOff>
    </xdr:to>
    <xdr:cxnSp macro="">
      <xdr:nvCxnSpPr>
        <xdr:cNvPr id="522" name="直線コネクタ 521"/>
        <xdr:cNvCxnSpPr/>
      </xdr:nvCxnSpPr>
      <xdr:spPr>
        <a:xfrm flipV="1">
          <a:off x="15481300" y="6251615"/>
          <a:ext cx="8382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60866</xdr:rowOff>
    </xdr:from>
    <xdr:to>
      <xdr:col>81</xdr:col>
      <xdr:colOff>50800</xdr:colOff>
      <xdr:row>36</xdr:row>
      <xdr:rowOff>94568</xdr:rowOff>
    </xdr:to>
    <xdr:cxnSp macro="">
      <xdr:nvCxnSpPr>
        <xdr:cNvPr id="525" name="直線コネクタ 524"/>
        <xdr:cNvCxnSpPr/>
      </xdr:nvCxnSpPr>
      <xdr:spPr>
        <a:xfrm>
          <a:off x="14592300" y="6233066"/>
          <a:ext cx="8890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60866</xdr:rowOff>
    </xdr:from>
    <xdr:to>
      <xdr:col>76</xdr:col>
      <xdr:colOff>114300</xdr:colOff>
      <xdr:row>36</xdr:row>
      <xdr:rowOff>66009</xdr:rowOff>
    </xdr:to>
    <xdr:cxnSp macro="">
      <xdr:nvCxnSpPr>
        <xdr:cNvPr id="528" name="直線コネクタ 527"/>
        <xdr:cNvCxnSpPr/>
      </xdr:nvCxnSpPr>
      <xdr:spPr>
        <a:xfrm flipV="1">
          <a:off x="13703300" y="6233066"/>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54154</xdr:rowOff>
    </xdr:from>
    <xdr:to>
      <xdr:col>71</xdr:col>
      <xdr:colOff>177800</xdr:colOff>
      <xdr:row>36</xdr:row>
      <xdr:rowOff>66009</xdr:rowOff>
    </xdr:to>
    <xdr:cxnSp macro="">
      <xdr:nvCxnSpPr>
        <xdr:cNvPr id="531" name="直線コネクタ 530"/>
        <xdr:cNvCxnSpPr/>
      </xdr:nvCxnSpPr>
      <xdr:spPr>
        <a:xfrm>
          <a:off x="12814300" y="6226354"/>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28615</xdr:rowOff>
    </xdr:from>
    <xdr:to>
      <xdr:col>85</xdr:col>
      <xdr:colOff>177800</xdr:colOff>
      <xdr:row>36</xdr:row>
      <xdr:rowOff>130215</xdr:rowOff>
    </xdr:to>
    <xdr:sp macro="" textlink="">
      <xdr:nvSpPr>
        <xdr:cNvPr id="541" name="楕円 540"/>
        <xdr:cNvSpPr/>
      </xdr:nvSpPr>
      <xdr:spPr>
        <a:xfrm>
          <a:off x="16268700" y="620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51492</xdr:rowOff>
    </xdr:from>
    <xdr:ext cx="534377" cy="259045"/>
    <xdr:sp macro="" textlink="">
      <xdr:nvSpPr>
        <xdr:cNvPr id="542" name="消防費該当値テキスト"/>
        <xdr:cNvSpPr txBox="1"/>
      </xdr:nvSpPr>
      <xdr:spPr>
        <a:xfrm>
          <a:off x="16370300" y="605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43768</xdr:rowOff>
    </xdr:from>
    <xdr:to>
      <xdr:col>81</xdr:col>
      <xdr:colOff>101600</xdr:colOff>
      <xdr:row>36</xdr:row>
      <xdr:rowOff>145368</xdr:rowOff>
    </xdr:to>
    <xdr:sp macro="" textlink="">
      <xdr:nvSpPr>
        <xdr:cNvPr id="543" name="楕円 542"/>
        <xdr:cNvSpPr/>
      </xdr:nvSpPr>
      <xdr:spPr>
        <a:xfrm>
          <a:off x="15430500" y="62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161895</xdr:rowOff>
    </xdr:from>
    <xdr:ext cx="534377" cy="259045"/>
    <xdr:sp macro="" textlink="">
      <xdr:nvSpPr>
        <xdr:cNvPr id="544" name="テキスト ボックス 543"/>
        <xdr:cNvSpPr txBox="1"/>
      </xdr:nvSpPr>
      <xdr:spPr>
        <a:xfrm>
          <a:off x="15214111" y="59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10066</xdr:rowOff>
    </xdr:from>
    <xdr:to>
      <xdr:col>76</xdr:col>
      <xdr:colOff>165100</xdr:colOff>
      <xdr:row>36</xdr:row>
      <xdr:rowOff>111666</xdr:rowOff>
    </xdr:to>
    <xdr:sp macro="" textlink="">
      <xdr:nvSpPr>
        <xdr:cNvPr id="545" name="楕円 544"/>
        <xdr:cNvSpPr/>
      </xdr:nvSpPr>
      <xdr:spPr>
        <a:xfrm>
          <a:off x="14541500" y="61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128193</xdr:rowOff>
    </xdr:from>
    <xdr:ext cx="534377" cy="259045"/>
    <xdr:sp macro="" textlink="">
      <xdr:nvSpPr>
        <xdr:cNvPr id="546" name="テキスト ボックス 545"/>
        <xdr:cNvSpPr txBox="1"/>
      </xdr:nvSpPr>
      <xdr:spPr>
        <a:xfrm>
          <a:off x="14325111" y="59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15209</xdr:rowOff>
    </xdr:from>
    <xdr:to>
      <xdr:col>72</xdr:col>
      <xdr:colOff>38100</xdr:colOff>
      <xdr:row>36</xdr:row>
      <xdr:rowOff>116809</xdr:rowOff>
    </xdr:to>
    <xdr:sp macro="" textlink="">
      <xdr:nvSpPr>
        <xdr:cNvPr id="547" name="楕円 546"/>
        <xdr:cNvSpPr/>
      </xdr:nvSpPr>
      <xdr:spPr>
        <a:xfrm>
          <a:off x="13652500" y="618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133336</xdr:rowOff>
    </xdr:from>
    <xdr:ext cx="534377" cy="259045"/>
    <xdr:sp macro="" textlink="">
      <xdr:nvSpPr>
        <xdr:cNvPr id="548" name="テキスト ボックス 547"/>
        <xdr:cNvSpPr txBox="1"/>
      </xdr:nvSpPr>
      <xdr:spPr>
        <a:xfrm>
          <a:off x="13436111" y="596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3354</xdr:rowOff>
    </xdr:from>
    <xdr:to>
      <xdr:col>67</xdr:col>
      <xdr:colOff>101600</xdr:colOff>
      <xdr:row>36</xdr:row>
      <xdr:rowOff>104954</xdr:rowOff>
    </xdr:to>
    <xdr:sp macro="" textlink="">
      <xdr:nvSpPr>
        <xdr:cNvPr id="549" name="楕円 548"/>
        <xdr:cNvSpPr/>
      </xdr:nvSpPr>
      <xdr:spPr>
        <a:xfrm>
          <a:off x="12763500" y="61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121481</xdr:rowOff>
    </xdr:from>
    <xdr:ext cx="534377" cy="259045"/>
    <xdr:sp macro="" textlink="">
      <xdr:nvSpPr>
        <xdr:cNvPr id="550" name="テキスト ボックス 549"/>
        <xdr:cNvSpPr txBox="1"/>
      </xdr:nvSpPr>
      <xdr:spPr>
        <a:xfrm>
          <a:off x="12547111" y="595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87323</xdr:rowOff>
    </xdr:from>
    <xdr:to>
      <xdr:col>85</xdr:col>
      <xdr:colOff>127000</xdr:colOff>
      <xdr:row>57</xdr:row>
      <xdr:rowOff>39779</xdr:rowOff>
    </xdr:to>
    <xdr:cxnSp macro="">
      <xdr:nvCxnSpPr>
        <xdr:cNvPr id="577" name="直線コネクタ 576"/>
        <xdr:cNvCxnSpPr/>
      </xdr:nvCxnSpPr>
      <xdr:spPr>
        <a:xfrm flipV="1">
          <a:off x="15481300" y="9688523"/>
          <a:ext cx="838200" cy="1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39779</xdr:rowOff>
    </xdr:from>
    <xdr:to>
      <xdr:col>81</xdr:col>
      <xdr:colOff>50800</xdr:colOff>
      <xdr:row>57</xdr:row>
      <xdr:rowOff>45092</xdr:rowOff>
    </xdr:to>
    <xdr:cxnSp macro="">
      <xdr:nvCxnSpPr>
        <xdr:cNvPr id="580" name="直線コネクタ 579"/>
        <xdr:cNvCxnSpPr/>
      </xdr:nvCxnSpPr>
      <xdr:spPr>
        <a:xfrm flipV="1">
          <a:off x="14592300" y="9812429"/>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45092</xdr:rowOff>
    </xdr:from>
    <xdr:to>
      <xdr:col>76</xdr:col>
      <xdr:colOff>114300</xdr:colOff>
      <xdr:row>57</xdr:row>
      <xdr:rowOff>71820</xdr:rowOff>
    </xdr:to>
    <xdr:cxnSp macro="">
      <xdr:nvCxnSpPr>
        <xdr:cNvPr id="583" name="直線コネクタ 582"/>
        <xdr:cNvCxnSpPr/>
      </xdr:nvCxnSpPr>
      <xdr:spPr>
        <a:xfrm flipV="1">
          <a:off x="13703300" y="9817742"/>
          <a:ext cx="889000" cy="2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38709</xdr:rowOff>
    </xdr:from>
    <xdr:to>
      <xdr:col>71</xdr:col>
      <xdr:colOff>177800</xdr:colOff>
      <xdr:row>57</xdr:row>
      <xdr:rowOff>71820</xdr:rowOff>
    </xdr:to>
    <xdr:cxnSp macro="">
      <xdr:nvCxnSpPr>
        <xdr:cNvPr id="586" name="直線コネクタ 585"/>
        <xdr:cNvCxnSpPr/>
      </xdr:nvCxnSpPr>
      <xdr:spPr>
        <a:xfrm>
          <a:off x="12814300" y="9811359"/>
          <a:ext cx="889000" cy="3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36523</xdr:rowOff>
    </xdr:from>
    <xdr:to>
      <xdr:col>85</xdr:col>
      <xdr:colOff>177800</xdr:colOff>
      <xdr:row>56</xdr:row>
      <xdr:rowOff>138123</xdr:rowOff>
    </xdr:to>
    <xdr:sp macro="" textlink="">
      <xdr:nvSpPr>
        <xdr:cNvPr id="596" name="楕円 595"/>
        <xdr:cNvSpPr/>
      </xdr:nvSpPr>
      <xdr:spPr>
        <a:xfrm>
          <a:off x="16268700" y="963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14950</xdr:rowOff>
    </xdr:from>
    <xdr:ext cx="534377" cy="259045"/>
    <xdr:sp macro="" textlink="">
      <xdr:nvSpPr>
        <xdr:cNvPr id="597" name="教育費該当値テキスト"/>
        <xdr:cNvSpPr txBox="1"/>
      </xdr:nvSpPr>
      <xdr:spPr>
        <a:xfrm>
          <a:off x="16370300" y="96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160429</xdr:rowOff>
    </xdr:from>
    <xdr:to>
      <xdr:col>81</xdr:col>
      <xdr:colOff>101600</xdr:colOff>
      <xdr:row>57</xdr:row>
      <xdr:rowOff>90579</xdr:rowOff>
    </xdr:to>
    <xdr:sp macro="" textlink="">
      <xdr:nvSpPr>
        <xdr:cNvPr id="598" name="楕円 597"/>
        <xdr:cNvSpPr/>
      </xdr:nvSpPr>
      <xdr:spPr>
        <a:xfrm>
          <a:off x="15430500" y="976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81706</xdr:rowOff>
    </xdr:from>
    <xdr:ext cx="534377" cy="259045"/>
    <xdr:sp macro="" textlink="">
      <xdr:nvSpPr>
        <xdr:cNvPr id="599" name="テキスト ボックス 598"/>
        <xdr:cNvSpPr txBox="1"/>
      </xdr:nvSpPr>
      <xdr:spPr>
        <a:xfrm>
          <a:off x="15214111" y="985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165742</xdr:rowOff>
    </xdr:from>
    <xdr:to>
      <xdr:col>76</xdr:col>
      <xdr:colOff>165100</xdr:colOff>
      <xdr:row>57</xdr:row>
      <xdr:rowOff>95892</xdr:rowOff>
    </xdr:to>
    <xdr:sp macro="" textlink="">
      <xdr:nvSpPr>
        <xdr:cNvPr id="600" name="楕円 599"/>
        <xdr:cNvSpPr/>
      </xdr:nvSpPr>
      <xdr:spPr>
        <a:xfrm>
          <a:off x="14541500" y="97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87019</xdr:rowOff>
    </xdr:from>
    <xdr:ext cx="534377" cy="259045"/>
    <xdr:sp macro="" textlink="">
      <xdr:nvSpPr>
        <xdr:cNvPr id="601" name="テキスト ボックス 600"/>
        <xdr:cNvSpPr txBox="1"/>
      </xdr:nvSpPr>
      <xdr:spPr>
        <a:xfrm>
          <a:off x="14325111" y="985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21020</xdr:rowOff>
    </xdr:from>
    <xdr:to>
      <xdr:col>72</xdr:col>
      <xdr:colOff>38100</xdr:colOff>
      <xdr:row>57</xdr:row>
      <xdr:rowOff>122620</xdr:rowOff>
    </xdr:to>
    <xdr:sp macro="" textlink="">
      <xdr:nvSpPr>
        <xdr:cNvPr id="602" name="楕円 601"/>
        <xdr:cNvSpPr/>
      </xdr:nvSpPr>
      <xdr:spPr>
        <a:xfrm>
          <a:off x="13652500" y="97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113747</xdr:rowOff>
    </xdr:from>
    <xdr:ext cx="534377" cy="259045"/>
    <xdr:sp macro="" textlink="">
      <xdr:nvSpPr>
        <xdr:cNvPr id="603" name="テキスト ボックス 602"/>
        <xdr:cNvSpPr txBox="1"/>
      </xdr:nvSpPr>
      <xdr:spPr>
        <a:xfrm>
          <a:off x="13436111" y="988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159359</xdr:rowOff>
    </xdr:from>
    <xdr:to>
      <xdr:col>67</xdr:col>
      <xdr:colOff>101600</xdr:colOff>
      <xdr:row>57</xdr:row>
      <xdr:rowOff>89509</xdr:rowOff>
    </xdr:to>
    <xdr:sp macro="" textlink="">
      <xdr:nvSpPr>
        <xdr:cNvPr id="604" name="楕円 603"/>
        <xdr:cNvSpPr/>
      </xdr:nvSpPr>
      <xdr:spPr>
        <a:xfrm>
          <a:off x="12763500" y="97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80636</xdr:rowOff>
    </xdr:from>
    <xdr:ext cx="534377" cy="259045"/>
    <xdr:sp macro="" textlink="">
      <xdr:nvSpPr>
        <xdr:cNvPr id="605" name="テキスト ボックス 604"/>
        <xdr:cNvSpPr txBox="1"/>
      </xdr:nvSpPr>
      <xdr:spPr>
        <a:xfrm>
          <a:off x="12547111" y="985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116405</xdr:rowOff>
    </xdr:from>
    <xdr:to>
      <xdr:col>85</xdr:col>
      <xdr:colOff>127000</xdr:colOff>
      <xdr:row>78</xdr:row>
      <xdr:rowOff>135562</xdr:rowOff>
    </xdr:to>
    <xdr:cxnSp macro="">
      <xdr:nvCxnSpPr>
        <xdr:cNvPr id="632" name="直線コネクタ 631"/>
        <xdr:cNvCxnSpPr/>
      </xdr:nvCxnSpPr>
      <xdr:spPr>
        <a:xfrm flipV="1">
          <a:off x="15481300" y="13489505"/>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135562</xdr:rowOff>
    </xdr:from>
    <xdr:to>
      <xdr:col>81</xdr:col>
      <xdr:colOff>50800</xdr:colOff>
      <xdr:row>78</xdr:row>
      <xdr:rowOff>135973</xdr:rowOff>
    </xdr:to>
    <xdr:cxnSp macro="">
      <xdr:nvCxnSpPr>
        <xdr:cNvPr id="635" name="直線コネクタ 634"/>
        <xdr:cNvCxnSpPr/>
      </xdr:nvCxnSpPr>
      <xdr:spPr>
        <a:xfrm flipV="1">
          <a:off x="14592300" y="13508662"/>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135973</xdr:rowOff>
    </xdr:from>
    <xdr:to>
      <xdr:col>76</xdr:col>
      <xdr:colOff>114300</xdr:colOff>
      <xdr:row>78</xdr:row>
      <xdr:rowOff>136430</xdr:rowOff>
    </xdr:to>
    <xdr:cxnSp macro="">
      <xdr:nvCxnSpPr>
        <xdr:cNvPr id="638" name="直線コネクタ 637"/>
        <xdr:cNvCxnSpPr/>
      </xdr:nvCxnSpPr>
      <xdr:spPr>
        <a:xfrm flipV="1">
          <a:off x="13703300" y="1350907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123630</xdr:rowOff>
    </xdr:from>
    <xdr:to>
      <xdr:col>71</xdr:col>
      <xdr:colOff>177800</xdr:colOff>
      <xdr:row>78</xdr:row>
      <xdr:rowOff>136430</xdr:rowOff>
    </xdr:to>
    <xdr:cxnSp macro="">
      <xdr:nvCxnSpPr>
        <xdr:cNvPr id="641" name="直線コネクタ 640"/>
        <xdr:cNvCxnSpPr/>
      </xdr:nvCxnSpPr>
      <xdr:spPr>
        <a:xfrm>
          <a:off x="12814300" y="13496730"/>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65605</xdr:rowOff>
    </xdr:from>
    <xdr:to>
      <xdr:col>85</xdr:col>
      <xdr:colOff>177800</xdr:colOff>
      <xdr:row>78</xdr:row>
      <xdr:rowOff>167205</xdr:rowOff>
    </xdr:to>
    <xdr:sp macro="" textlink="">
      <xdr:nvSpPr>
        <xdr:cNvPr id="651" name="楕円 650"/>
        <xdr:cNvSpPr/>
      </xdr:nvSpPr>
      <xdr:spPr>
        <a:xfrm>
          <a:off x="16268700" y="1343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469744" cy="259045"/>
    <xdr:sp macro="" textlink="">
      <xdr:nvSpPr>
        <xdr:cNvPr id="652" name="災害復旧費該当値テキスト"/>
        <xdr:cNvSpPr txBox="1"/>
      </xdr:nvSpPr>
      <xdr:spPr>
        <a:xfrm>
          <a:off x="16370300" y="1337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84762</xdr:rowOff>
    </xdr:from>
    <xdr:to>
      <xdr:col>81</xdr:col>
      <xdr:colOff>101600</xdr:colOff>
      <xdr:row>79</xdr:row>
      <xdr:rowOff>14912</xdr:rowOff>
    </xdr:to>
    <xdr:sp macro="" textlink="">
      <xdr:nvSpPr>
        <xdr:cNvPr id="653" name="楕円 652"/>
        <xdr:cNvSpPr/>
      </xdr:nvSpPr>
      <xdr:spPr>
        <a:xfrm>
          <a:off x="15430500" y="1345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6039</xdr:rowOff>
    </xdr:from>
    <xdr:ext cx="378565" cy="259045"/>
    <xdr:sp macro="" textlink="">
      <xdr:nvSpPr>
        <xdr:cNvPr id="654" name="テキスト ボックス 653"/>
        <xdr:cNvSpPr txBox="1"/>
      </xdr:nvSpPr>
      <xdr:spPr>
        <a:xfrm>
          <a:off x="15292017" y="1355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85173</xdr:rowOff>
    </xdr:from>
    <xdr:to>
      <xdr:col>76</xdr:col>
      <xdr:colOff>165100</xdr:colOff>
      <xdr:row>79</xdr:row>
      <xdr:rowOff>15323</xdr:rowOff>
    </xdr:to>
    <xdr:sp macro="" textlink="">
      <xdr:nvSpPr>
        <xdr:cNvPr id="655" name="楕円 654"/>
        <xdr:cNvSpPr/>
      </xdr:nvSpPr>
      <xdr:spPr>
        <a:xfrm>
          <a:off x="14541500" y="1345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6450</xdr:rowOff>
    </xdr:from>
    <xdr:ext cx="378565" cy="259045"/>
    <xdr:sp macro="" textlink="">
      <xdr:nvSpPr>
        <xdr:cNvPr id="656" name="テキスト ボックス 655"/>
        <xdr:cNvSpPr txBox="1"/>
      </xdr:nvSpPr>
      <xdr:spPr>
        <a:xfrm>
          <a:off x="14403017" y="13551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85630</xdr:rowOff>
    </xdr:from>
    <xdr:to>
      <xdr:col>72</xdr:col>
      <xdr:colOff>38100</xdr:colOff>
      <xdr:row>79</xdr:row>
      <xdr:rowOff>15780</xdr:rowOff>
    </xdr:to>
    <xdr:sp macro="" textlink="">
      <xdr:nvSpPr>
        <xdr:cNvPr id="657" name="楕円 656"/>
        <xdr:cNvSpPr/>
      </xdr:nvSpPr>
      <xdr:spPr>
        <a:xfrm>
          <a:off x="13652500" y="134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6907</xdr:rowOff>
    </xdr:from>
    <xdr:ext cx="378565" cy="259045"/>
    <xdr:sp macro="" textlink="">
      <xdr:nvSpPr>
        <xdr:cNvPr id="658" name="テキスト ボックス 657"/>
        <xdr:cNvSpPr txBox="1"/>
      </xdr:nvSpPr>
      <xdr:spPr>
        <a:xfrm>
          <a:off x="13514017" y="1355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72830</xdr:rowOff>
    </xdr:from>
    <xdr:to>
      <xdr:col>67</xdr:col>
      <xdr:colOff>101600</xdr:colOff>
      <xdr:row>79</xdr:row>
      <xdr:rowOff>2980</xdr:rowOff>
    </xdr:to>
    <xdr:sp macro="" textlink="">
      <xdr:nvSpPr>
        <xdr:cNvPr id="659" name="楕円 658"/>
        <xdr:cNvSpPr/>
      </xdr:nvSpPr>
      <xdr:spPr>
        <a:xfrm>
          <a:off x="12763500" y="134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165557</xdr:rowOff>
    </xdr:from>
    <xdr:ext cx="378565" cy="259045"/>
    <xdr:sp macro="" textlink="">
      <xdr:nvSpPr>
        <xdr:cNvPr id="660" name="テキスト ボックス 659"/>
        <xdr:cNvSpPr txBox="1"/>
      </xdr:nvSpPr>
      <xdr:spPr>
        <a:xfrm>
          <a:off x="12625017" y="13538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41782</xdr:rowOff>
    </xdr:from>
    <xdr:to>
      <xdr:col>85</xdr:col>
      <xdr:colOff>127000</xdr:colOff>
      <xdr:row>96</xdr:row>
      <xdr:rowOff>57820</xdr:rowOff>
    </xdr:to>
    <xdr:cxnSp macro="">
      <xdr:nvCxnSpPr>
        <xdr:cNvPr id="687" name="直線コネクタ 686"/>
        <xdr:cNvCxnSpPr/>
      </xdr:nvCxnSpPr>
      <xdr:spPr>
        <a:xfrm flipV="1">
          <a:off x="15481300" y="16500982"/>
          <a:ext cx="838200" cy="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57820</xdr:rowOff>
    </xdr:from>
    <xdr:to>
      <xdr:col>81</xdr:col>
      <xdr:colOff>50800</xdr:colOff>
      <xdr:row>96</xdr:row>
      <xdr:rowOff>59682</xdr:rowOff>
    </xdr:to>
    <xdr:cxnSp macro="">
      <xdr:nvCxnSpPr>
        <xdr:cNvPr id="690" name="直線コネクタ 689"/>
        <xdr:cNvCxnSpPr/>
      </xdr:nvCxnSpPr>
      <xdr:spPr>
        <a:xfrm flipV="1">
          <a:off x="14592300" y="16517020"/>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59682</xdr:rowOff>
    </xdr:from>
    <xdr:to>
      <xdr:col>76</xdr:col>
      <xdr:colOff>114300</xdr:colOff>
      <xdr:row>96</xdr:row>
      <xdr:rowOff>99676</xdr:rowOff>
    </xdr:to>
    <xdr:cxnSp macro="">
      <xdr:nvCxnSpPr>
        <xdr:cNvPr id="693" name="直線コネクタ 692"/>
        <xdr:cNvCxnSpPr/>
      </xdr:nvCxnSpPr>
      <xdr:spPr>
        <a:xfrm flipV="1">
          <a:off x="13703300" y="16518882"/>
          <a:ext cx="889000" cy="3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99676</xdr:rowOff>
    </xdr:from>
    <xdr:to>
      <xdr:col>71</xdr:col>
      <xdr:colOff>177800</xdr:colOff>
      <xdr:row>96</xdr:row>
      <xdr:rowOff>161747</xdr:rowOff>
    </xdr:to>
    <xdr:cxnSp macro="">
      <xdr:nvCxnSpPr>
        <xdr:cNvPr id="696" name="直線コネクタ 695"/>
        <xdr:cNvCxnSpPr/>
      </xdr:nvCxnSpPr>
      <xdr:spPr>
        <a:xfrm flipV="1">
          <a:off x="12814300" y="16558876"/>
          <a:ext cx="889000" cy="6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162432</xdr:rowOff>
    </xdr:from>
    <xdr:to>
      <xdr:col>85</xdr:col>
      <xdr:colOff>177800</xdr:colOff>
      <xdr:row>96</xdr:row>
      <xdr:rowOff>92582</xdr:rowOff>
    </xdr:to>
    <xdr:sp macro="" textlink="">
      <xdr:nvSpPr>
        <xdr:cNvPr id="706" name="楕円 705"/>
        <xdr:cNvSpPr/>
      </xdr:nvSpPr>
      <xdr:spPr>
        <a:xfrm>
          <a:off x="16268700" y="164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13859</xdr:rowOff>
    </xdr:from>
    <xdr:ext cx="534377" cy="259045"/>
    <xdr:sp macro="" textlink="">
      <xdr:nvSpPr>
        <xdr:cNvPr id="707" name="公債費該当値テキスト"/>
        <xdr:cNvSpPr txBox="1"/>
      </xdr:nvSpPr>
      <xdr:spPr>
        <a:xfrm>
          <a:off x="16370300" y="1630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7020</xdr:rowOff>
    </xdr:from>
    <xdr:to>
      <xdr:col>81</xdr:col>
      <xdr:colOff>101600</xdr:colOff>
      <xdr:row>96</xdr:row>
      <xdr:rowOff>108620</xdr:rowOff>
    </xdr:to>
    <xdr:sp macro="" textlink="">
      <xdr:nvSpPr>
        <xdr:cNvPr id="708" name="楕円 707"/>
        <xdr:cNvSpPr/>
      </xdr:nvSpPr>
      <xdr:spPr>
        <a:xfrm>
          <a:off x="15430500" y="1646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125147</xdr:rowOff>
    </xdr:from>
    <xdr:ext cx="534377" cy="259045"/>
    <xdr:sp macro="" textlink="">
      <xdr:nvSpPr>
        <xdr:cNvPr id="709" name="テキスト ボックス 708"/>
        <xdr:cNvSpPr txBox="1"/>
      </xdr:nvSpPr>
      <xdr:spPr>
        <a:xfrm>
          <a:off x="15214111" y="1624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8882</xdr:rowOff>
    </xdr:from>
    <xdr:to>
      <xdr:col>76</xdr:col>
      <xdr:colOff>165100</xdr:colOff>
      <xdr:row>96</xdr:row>
      <xdr:rowOff>110482</xdr:rowOff>
    </xdr:to>
    <xdr:sp macro="" textlink="">
      <xdr:nvSpPr>
        <xdr:cNvPr id="710" name="楕円 709"/>
        <xdr:cNvSpPr/>
      </xdr:nvSpPr>
      <xdr:spPr>
        <a:xfrm>
          <a:off x="14541500" y="1646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127009</xdr:rowOff>
    </xdr:from>
    <xdr:ext cx="534377" cy="259045"/>
    <xdr:sp macro="" textlink="">
      <xdr:nvSpPr>
        <xdr:cNvPr id="711" name="テキスト ボックス 710"/>
        <xdr:cNvSpPr txBox="1"/>
      </xdr:nvSpPr>
      <xdr:spPr>
        <a:xfrm>
          <a:off x="14325111" y="162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48876</xdr:rowOff>
    </xdr:from>
    <xdr:to>
      <xdr:col>72</xdr:col>
      <xdr:colOff>38100</xdr:colOff>
      <xdr:row>96</xdr:row>
      <xdr:rowOff>150476</xdr:rowOff>
    </xdr:to>
    <xdr:sp macro="" textlink="">
      <xdr:nvSpPr>
        <xdr:cNvPr id="712" name="楕円 711"/>
        <xdr:cNvSpPr/>
      </xdr:nvSpPr>
      <xdr:spPr>
        <a:xfrm>
          <a:off x="13652500" y="1650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167003</xdr:rowOff>
    </xdr:from>
    <xdr:ext cx="534377" cy="259045"/>
    <xdr:sp macro="" textlink="">
      <xdr:nvSpPr>
        <xdr:cNvPr id="713" name="テキスト ボックス 712"/>
        <xdr:cNvSpPr txBox="1"/>
      </xdr:nvSpPr>
      <xdr:spPr>
        <a:xfrm>
          <a:off x="13436111" y="162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110947</xdr:rowOff>
    </xdr:from>
    <xdr:to>
      <xdr:col>67</xdr:col>
      <xdr:colOff>101600</xdr:colOff>
      <xdr:row>97</xdr:row>
      <xdr:rowOff>41097</xdr:rowOff>
    </xdr:to>
    <xdr:sp macro="" textlink="">
      <xdr:nvSpPr>
        <xdr:cNvPr id="714" name="楕円 713"/>
        <xdr:cNvSpPr/>
      </xdr:nvSpPr>
      <xdr:spPr>
        <a:xfrm>
          <a:off x="12763500" y="1657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57624</xdr:rowOff>
    </xdr:from>
    <xdr:ext cx="534377" cy="259045"/>
    <xdr:sp macro="" textlink="">
      <xdr:nvSpPr>
        <xdr:cNvPr id="715" name="テキスト ボックス 714"/>
        <xdr:cNvSpPr txBox="1"/>
      </xdr:nvSpPr>
      <xdr:spPr>
        <a:xfrm>
          <a:off x="12547111" y="1634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847,136</a:t>
          </a:r>
          <a:r>
            <a:rPr kumimoji="1" lang="ja-JP" altLang="en-US" sz="1300">
              <a:latin typeface="ＭＳ Ｐゴシック" panose="020B0600070205080204" pitchFamily="50" charset="-128"/>
              <a:ea typeface="ＭＳ Ｐゴシック" panose="020B0600070205080204" pitchFamily="50" charset="-128"/>
            </a:rPr>
            <a:t>円となり、前年度と比べて</a:t>
          </a:r>
          <a:r>
            <a:rPr kumimoji="1" lang="en-US" altLang="ja-JP" sz="1300">
              <a:latin typeface="ＭＳ Ｐゴシック" panose="020B0600070205080204" pitchFamily="50" charset="-128"/>
              <a:ea typeface="ＭＳ Ｐゴシック" panose="020B0600070205080204" pitchFamily="50" charset="-128"/>
            </a:rPr>
            <a:t>118,793</a:t>
          </a:r>
          <a:r>
            <a:rPr kumimoji="1" lang="ja-JP" altLang="en-US" sz="1300">
              <a:latin typeface="ＭＳ Ｐゴシック" panose="020B0600070205080204" pitchFamily="50" charset="-128"/>
              <a:ea typeface="ＭＳ Ｐゴシック" panose="020B0600070205080204" pitchFamily="50" charset="-128"/>
            </a:rPr>
            <a:t>円増加した。増加の主な要因は、住民一人当たりのコストが前年度に比べ、衛生費（</a:t>
          </a:r>
          <a:r>
            <a:rPr kumimoji="1" lang="en-US" altLang="ja-JP" sz="1300">
              <a:latin typeface="ＭＳ Ｐゴシック" panose="020B0600070205080204" pitchFamily="50" charset="-128"/>
              <a:ea typeface="ＭＳ Ｐゴシック" panose="020B0600070205080204" pitchFamily="50" charset="-128"/>
            </a:rPr>
            <a:t>28,894</a:t>
          </a:r>
          <a:r>
            <a:rPr kumimoji="1" lang="ja-JP" altLang="en-US" sz="1300">
              <a:latin typeface="ＭＳ Ｐゴシック" panose="020B0600070205080204" pitchFamily="50" charset="-128"/>
              <a:ea typeface="ＭＳ Ｐゴシック" panose="020B0600070205080204" pitchFamily="50" charset="-128"/>
            </a:rPr>
            <a:t>円増）、総務費（</a:t>
          </a:r>
          <a:r>
            <a:rPr kumimoji="1" lang="en-US" altLang="ja-JP" sz="1300">
              <a:latin typeface="ＭＳ Ｐゴシック" panose="020B0600070205080204" pitchFamily="50" charset="-128"/>
              <a:ea typeface="ＭＳ Ｐゴシック" panose="020B0600070205080204" pitchFamily="50" charset="-128"/>
            </a:rPr>
            <a:t>28,646</a:t>
          </a:r>
          <a:r>
            <a:rPr kumimoji="1" lang="ja-JP" altLang="en-US" sz="1300">
              <a:latin typeface="ＭＳ Ｐゴシック" panose="020B0600070205080204" pitchFamily="50" charset="-128"/>
              <a:ea typeface="ＭＳ Ｐゴシック" panose="020B0600070205080204" pitchFamily="50" charset="-128"/>
            </a:rPr>
            <a:t>円増）、教育費（</a:t>
          </a:r>
          <a:r>
            <a:rPr kumimoji="1" lang="en-US" altLang="ja-JP" sz="1300">
              <a:latin typeface="ＭＳ Ｐゴシック" panose="020B0600070205080204" pitchFamily="50" charset="-128"/>
              <a:ea typeface="ＭＳ Ｐゴシック" panose="020B0600070205080204" pitchFamily="50" charset="-128"/>
            </a:rPr>
            <a:t>27,101</a:t>
          </a:r>
          <a:r>
            <a:rPr kumimoji="1" lang="ja-JP" altLang="en-US" sz="1300">
              <a:latin typeface="ＭＳ Ｐゴシック" panose="020B0600070205080204" pitchFamily="50" charset="-128"/>
              <a:ea typeface="ＭＳ Ｐゴシック" panose="020B0600070205080204" pitchFamily="50" charset="-128"/>
            </a:rPr>
            <a:t>円増）において大きく増加したことである。</a:t>
          </a:r>
        </a:p>
        <a:p>
          <a:r>
            <a:rPr kumimoji="1" lang="ja-JP" altLang="en-US" sz="1300">
              <a:latin typeface="ＭＳ Ｐゴシック" panose="020B0600070205080204" pitchFamily="50" charset="-128"/>
              <a:ea typeface="ＭＳ Ｐゴシック" panose="020B0600070205080204" pitchFamily="50" charset="-128"/>
            </a:rPr>
            <a:t>　具体的な増加要因として、総務費については減債基金や豊かなふるさとづくり基金への積立金の増額が挙げられる。衛生費については、し尿処理施設の大規模改修や香川県広域水道企業団への出資金の増額が影響している。また、教育費については、グラウンドの整備工事やこども園の建設工事などが増加の要因となった。さらに、労働費および農林水産業費を除くその他の費目においても、人件費の上昇や物価高騰などの影響により、全体的に住民一人当たりのコストが増加傾向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普通建設事業費の増加がコスト増の大きな要因となっている。普通建設事業はその財源のほとんどを地方債の発行によって賄っているため、現在増加傾向にある公債費が今後さらに増加する見込みである。本町においては今後も大型の公共事業が予定されており、地方債現在高がさらに膨らむ可能性がある。そのため、これまで以上に事業の平準化を図るなど、普通建設事業費を計画的に抑制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香川県土庄町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は、庁舎建設事業等に係る多額の支出に対し、一時借入ではなく財政調整基金からの繰入金で資金対応を行った結果、実質収支が増加した。この多額の繰越金を後年度の財源として活用したことに伴い、実質単年度収支は赤字で推移している。また、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年度は、将来の公債費負担に備えて財政調整基金から減債基金への積み替えを行った影響により、実質単年度収支が悪化した。 一方で、令和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以降は、歳出の抑制やふるさと納税等による自主財源の確保に努めた結果、財源不足を補うための財政調整基金の取り崩しを行っておらず、決算剰余金の積立により同基金残高は増加傾向にある。引き続き、財源の確保と歳出の精査に努め、持続可能で健全な財政運営に取り組む。</a:t>
          </a:r>
        </a:p>
        <a:p>
          <a:r>
            <a:rPr kumimoji="1" lang="ja-JP" altLang="en-US" sz="1100">
              <a:latin typeface="ＭＳ ゴシック" pitchFamily="49" charset="-128"/>
              <a:ea typeface="ＭＳ ゴシック" pitchFamily="49" charset="-128"/>
            </a:rPr>
            <a:t>　　</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香川県土庄町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宅地造成事業特別会計については、長年未売却であった造成地の販売価格に令和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不動産鑑定評価額を適用して低廉化した結果、販売が促進された。この低廉化に伴う売却損は一般会計からの繰入金により補填しており、その結果、繰上充用金が圧縮され、実質赤字比率が改善し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年度においては、土地収入見込額の算定に用いる基準地の地価調査価格が下落した影響で、残る</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筆の未売却地の収入見込額が減少し、資金不足額が発生した。今後は早期売却を目指し、引き続き土地売却の促進に努める。</a:t>
          </a:r>
        </a:p>
        <a:p>
          <a:r>
            <a:rPr kumimoji="1" lang="ja-JP" altLang="en-US" sz="1400">
              <a:latin typeface="ＭＳ ゴシック" pitchFamily="49" charset="-128"/>
              <a:ea typeface="ＭＳ ゴシック" pitchFamily="49" charset="-128"/>
            </a:rPr>
            <a:t>　その他の特別会計については黒字を維持しているものの、一般会計からの繰出金が増加傾向にある。このため、今後も経費の削減等に努め、適正な財政運営に取り組んでいく。</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10962827</v>
      </c>
      <c r="BO4" s="449"/>
      <c r="BP4" s="449"/>
      <c r="BQ4" s="449"/>
      <c r="BR4" s="449"/>
      <c r="BS4" s="449"/>
      <c r="BT4" s="449"/>
      <c r="BU4" s="450"/>
      <c r="BV4" s="448">
        <v>10000756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v>
      </c>
      <c r="CU4" s="589"/>
      <c r="CV4" s="589"/>
      <c r="CW4" s="589"/>
      <c r="CX4" s="589"/>
      <c r="CY4" s="589"/>
      <c r="CZ4" s="589"/>
      <c r="DA4" s="590"/>
      <c r="DB4" s="588">
        <v>12.8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10490938</v>
      </c>
      <c r="BO5" s="420"/>
      <c r="BP5" s="420"/>
      <c r="BQ5" s="420"/>
      <c r="BR5" s="420"/>
      <c r="BS5" s="420"/>
      <c r="BT5" s="420"/>
      <c r="BU5" s="421"/>
      <c r="BV5" s="419">
        <v>9279094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v>
      </c>
      <c r="CU5" s="417"/>
      <c r="CV5" s="417"/>
      <c r="CW5" s="417"/>
      <c r="CX5" s="417"/>
      <c r="CY5" s="417"/>
      <c r="CZ5" s="417"/>
      <c r="DA5" s="418"/>
      <c r="DB5" s="416">
        <v>93.1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471889</v>
      </c>
      <c r="BO6" s="420"/>
      <c r="BP6" s="420"/>
      <c r="BQ6" s="420"/>
      <c r="BR6" s="420"/>
      <c r="BS6" s="420"/>
      <c r="BT6" s="420"/>
      <c r="BU6" s="421"/>
      <c r="BV6" s="419">
        <v>721662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93.2</v>
      </c>
      <c r="CU6" s="563"/>
      <c r="CV6" s="563"/>
      <c r="CW6" s="563"/>
      <c r="CX6" s="563"/>
      <c r="CY6" s="563"/>
      <c r="CZ6" s="563"/>
      <c r="DA6" s="564"/>
      <c r="DB6" s="562">
        <v>93.6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98378</v>
      </c>
      <c r="BO7" s="420"/>
      <c r="BP7" s="420"/>
      <c r="BQ7" s="420"/>
      <c r="BR7" s="420"/>
      <c r="BS7" s="420"/>
      <c r="BT7" s="420"/>
      <c r="BU7" s="421"/>
      <c r="BV7" s="419">
        <v>49426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5342434</v>
      </c>
      <c r="CU7" s="420"/>
      <c r="CV7" s="420"/>
      <c r="CW7" s="420"/>
      <c r="CX7" s="420"/>
      <c r="CY7" s="420"/>
      <c r="CZ7" s="420"/>
      <c r="DA7" s="421"/>
      <c r="DB7" s="419">
        <v>5245831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373511</v>
      </c>
      <c r="BO8" s="420"/>
      <c r="BP8" s="420"/>
      <c r="BQ8" s="420"/>
      <c r="BR8" s="420"/>
      <c r="BS8" s="420"/>
      <c r="BT8" s="420"/>
      <c r="BU8" s="421"/>
      <c r="BV8" s="419">
        <v>672236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0.31</v>
      </c>
      <c r="CU8" s="523"/>
      <c r="CV8" s="523"/>
      <c r="CW8" s="523"/>
      <c r="CX8" s="523"/>
      <c r="CY8" s="523"/>
      <c r="CZ8" s="523"/>
      <c r="DA8" s="524"/>
      <c r="DB8" s="522">
        <v>0.31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12846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-298725</v>
      </c>
      <c r="BO9" s="420"/>
      <c r="BP9" s="420"/>
      <c r="BQ9" s="420"/>
      <c r="BR9" s="420"/>
      <c r="BS9" s="420"/>
      <c r="BT9" s="420"/>
      <c r="BU9" s="421"/>
      <c r="BV9" s="419">
        <v>-176452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17.3</v>
      </c>
      <c r="CU9" s="417"/>
      <c r="CV9" s="417"/>
      <c r="CW9" s="417"/>
      <c r="CX9" s="417"/>
      <c r="CY9" s="417"/>
      <c r="CZ9" s="417"/>
      <c r="DA9" s="418"/>
      <c r="DB9" s="416">
        <v>17.2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14002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3001</v>
      </c>
      <c r="BO10" s="420"/>
      <c r="BP10" s="420"/>
      <c r="BQ10" s="420"/>
      <c r="BR10" s="420"/>
      <c r="BS10" s="420"/>
      <c r="BT10" s="420"/>
      <c r="BU10" s="421"/>
      <c r="BV10" s="419">
        <v>2040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12384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136000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12250</v>
      </c>
      <c r="S13" s="507"/>
      <c r="T13" s="507"/>
      <c r="U13" s="507"/>
      <c r="V13" s="508"/>
      <c r="W13" s="509" t="s">
        <v>131</v>
      </c>
      <c r="X13" s="405"/>
      <c r="Y13" s="405"/>
      <c r="Z13" s="405"/>
      <c r="AA13" s="405"/>
      <c r="AB13" s="406"/>
      <c r="AC13" s="372">
        <v>403</v>
      </c>
      <c r="AD13" s="373"/>
      <c r="AE13" s="373"/>
      <c r="AF13" s="373"/>
      <c r="AG13" s="374"/>
      <c r="AH13" s="372">
        <v>468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-431724</v>
      </c>
      <c r="BO13" s="420"/>
      <c r="BP13" s="420"/>
      <c r="BQ13" s="420"/>
      <c r="BR13" s="420"/>
      <c r="BS13" s="420"/>
      <c r="BT13" s="420"/>
      <c r="BU13" s="421"/>
      <c r="BV13" s="419">
        <v>-174412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11.7</v>
      </c>
      <c r="CU13" s="417"/>
      <c r="CV13" s="417"/>
      <c r="CW13" s="417"/>
      <c r="CX13" s="417"/>
      <c r="CY13" s="417"/>
      <c r="CZ13" s="417"/>
      <c r="DA13" s="418"/>
      <c r="DB13" s="416">
        <v>11.5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12740</v>
      </c>
      <c r="S14" s="507"/>
      <c r="T14" s="507"/>
      <c r="U14" s="507"/>
      <c r="V14" s="508"/>
      <c r="W14" s="510"/>
      <c r="X14" s="408"/>
      <c r="Y14" s="408"/>
      <c r="Z14" s="408"/>
      <c r="AA14" s="408"/>
      <c r="AB14" s="409"/>
      <c r="AC14" s="499">
        <v>6.5</v>
      </c>
      <c r="AD14" s="500"/>
      <c r="AE14" s="500"/>
      <c r="AF14" s="500"/>
      <c r="AG14" s="501"/>
      <c r="AH14" s="499">
        <v>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3.5</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12622</v>
      </c>
      <c r="S15" s="507"/>
      <c r="T15" s="507"/>
      <c r="U15" s="507"/>
      <c r="V15" s="508"/>
      <c r="W15" s="509" t="s">
        <v>137</v>
      </c>
      <c r="X15" s="405"/>
      <c r="Y15" s="405"/>
      <c r="Z15" s="405"/>
      <c r="AA15" s="405"/>
      <c r="AB15" s="406"/>
      <c r="AC15" s="372">
        <v>1593</v>
      </c>
      <c r="AD15" s="373"/>
      <c r="AE15" s="373"/>
      <c r="AF15" s="373"/>
      <c r="AG15" s="374"/>
      <c r="AH15" s="372">
        <v>1746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1524544</v>
      </c>
      <c r="BO15" s="449"/>
      <c r="BP15" s="449"/>
      <c r="BQ15" s="449"/>
      <c r="BR15" s="449"/>
      <c r="BS15" s="449"/>
      <c r="BT15" s="449"/>
      <c r="BU15" s="450"/>
      <c r="BV15" s="448">
        <v>1566888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25.8</v>
      </c>
      <c r="AD16" s="500"/>
      <c r="AE16" s="500"/>
      <c r="AF16" s="500"/>
      <c r="AG16" s="501"/>
      <c r="AH16" s="499">
        <v>26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4953182</v>
      </c>
      <c r="BO16" s="420"/>
      <c r="BP16" s="420"/>
      <c r="BQ16" s="420"/>
      <c r="BR16" s="420"/>
      <c r="BS16" s="420"/>
      <c r="BT16" s="420"/>
      <c r="BU16" s="421"/>
      <c r="BV16" s="419">
        <v>4837327</v>
      </c>
      <c r="BW16" s="420"/>
      <c r="BX16" s="420"/>
      <c r="BY16" s="420"/>
      <c r="BZ16" s="420"/>
      <c r="CA16" s="420"/>
      <c r="CB16" s="420"/>
      <c r="CC16" s="421"/>
      <c r="CD16" s="182"/>
      <c r="CE16" s="451" t="s">
        <v>143</v>
      </c>
      <c r="CF16" s="451"/>
      <c r="CG16" s="451"/>
      <c r="CH16" s="451"/>
      <c r="CI16" s="451"/>
      <c r="CJ16" s="451"/>
      <c r="CK16" s="451"/>
      <c r="CL16" s="451"/>
      <c r="CM16" s="451"/>
      <c r="CN16" s="451"/>
      <c r="CO16" s="451"/>
      <c r="CP16" s="451"/>
      <c r="CQ16" s="451"/>
      <c r="CR16" s="451"/>
      <c r="CS16" s="452"/>
      <c r="CT16" s="416">
        <v>2.6</v>
      </c>
      <c r="CU16" s="417"/>
      <c r="CV16" s="417"/>
      <c r="CW16" s="417"/>
      <c r="CX16" s="417"/>
      <c r="CY16" s="417"/>
      <c r="CZ16" s="417"/>
      <c r="DA16" s="418"/>
      <c r="DB16" s="416">
        <v>0.5</v>
      </c>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4171</v>
      </c>
      <c r="AD17" s="373"/>
      <c r="AE17" s="373"/>
      <c r="AF17" s="373"/>
      <c r="AG17" s="374"/>
      <c r="AH17" s="372">
        <v>4490</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1911181</v>
      </c>
      <c r="BO17" s="420"/>
      <c r="BP17" s="420"/>
      <c r="BQ17" s="420"/>
      <c r="BR17" s="420"/>
      <c r="BS17" s="420"/>
      <c r="BT17" s="420"/>
      <c r="BU17" s="421"/>
      <c r="BV17" s="419">
        <v>1967241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148</v>
      </c>
      <c r="C18" s="470"/>
      <c r="D18" s="470"/>
      <c r="E18" s="471"/>
      <c r="F18" s="471"/>
      <c r="G18" s="471"/>
      <c r="H18" s="471"/>
      <c r="I18" s="471"/>
      <c r="J18" s="471"/>
      <c r="K18" s="471"/>
      <c r="L18" s="472">
        <v>74.34</v>
      </c>
      <c r="M18" s="472"/>
      <c r="N18" s="472"/>
      <c r="O18" s="472"/>
      <c r="P18" s="472"/>
      <c r="Q18" s="472"/>
      <c r="R18" s="473"/>
      <c r="S18" s="473"/>
      <c r="T18" s="473"/>
      <c r="U18" s="473"/>
      <c r="V18" s="474"/>
      <c r="W18" s="490"/>
      <c r="X18" s="491"/>
      <c r="Y18" s="491"/>
      <c r="Z18" s="491"/>
      <c r="AA18" s="491"/>
      <c r="AB18" s="515"/>
      <c r="AC18" s="389">
        <v>67.599999999999994</v>
      </c>
      <c r="AD18" s="390"/>
      <c r="AE18" s="390"/>
      <c r="AF18" s="390"/>
      <c r="AG18" s="475"/>
      <c r="AH18" s="389">
        <v>67</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5033208</v>
      </c>
      <c r="BO18" s="420"/>
      <c r="BP18" s="420"/>
      <c r="BQ18" s="420"/>
      <c r="BR18" s="420"/>
      <c r="BS18" s="420"/>
      <c r="BT18" s="420"/>
      <c r="BU18" s="421"/>
      <c r="BV18" s="419">
        <v>4868842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150</v>
      </c>
      <c r="C19" s="470"/>
      <c r="D19" s="470"/>
      <c r="E19" s="471"/>
      <c r="F19" s="471"/>
      <c r="G19" s="471"/>
      <c r="H19" s="471"/>
      <c r="I19" s="471"/>
      <c r="J19" s="471"/>
      <c r="K19" s="471"/>
      <c r="L19" s="479">
        <v>173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6737017</v>
      </c>
      <c r="BO19" s="420"/>
      <c r="BP19" s="420"/>
      <c r="BQ19" s="420"/>
      <c r="BR19" s="420"/>
      <c r="BS19" s="420"/>
      <c r="BT19" s="420"/>
      <c r="BU19" s="421"/>
      <c r="BV19" s="419">
        <v>6712070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152</v>
      </c>
      <c r="C20" s="470"/>
      <c r="D20" s="470"/>
      <c r="E20" s="471"/>
      <c r="F20" s="471"/>
      <c r="G20" s="471"/>
      <c r="H20" s="471"/>
      <c r="I20" s="471"/>
      <c r="J20" s="471"/>
      <c r="K20" s="471"/>
      <c r="L20" s="479">
        <v>5750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12340077</v>
      </c>
      <c r="BO22" s="449"/>
      <c r="BP22" s="449"/>
      <c r="BQ22" s="449"/>
      <c r="BR22" s="449"/>
      <c r="BS22" s="449"/>
      <c r="BT22" s="449"/>
      <c r="BU22" s="450"/>
      <c r="BV22" s="448">
        <v>12150746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11413847</v>
      </c>
      <c r="BO23" s="420"/>
      <c r="BP23" s="420"/>
      <c r="BQ23" s="420"/>
      <c r="BR23" s="420"/>
      <c r="BS23" s="420"/>
      <c r="BT23" s="420"/>
      <c r="BU23" s="421"/>
      <c r="BV23" s="419">
        <v>11179841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162</v>
      </c>
      <c r="F24" s="376"/>
      <c r="G24" s="376"/>
      <c r="H24" s="376"/>
      <c r="I24" s="376"/>
      <c r="J24" s="376"/>
      <c r="K24" s="377"/>
      <c r="L24" s="372">
        <v>1</v>
      </c>
      <c r="M24" s="373"/>
      <c r="N24" s="373"/>
      <c r="O24" s="373"/>
      <c r="P24" s="374"/>
      <c r="Q24" s="372">
        <v>7630</v>
      </c>
      <c r="R24" s="373"/>
      <c r="S24" s="373"/>
      <c r="T24" s="373"/>
      <c r="U24" s="373"/>
      <c r="V24" s="374"/>
      <c r="W24" s="462"/>
      <c r="X24" s="399"/>
      <c r="Y24" s="400"/>
      <c r="Z24" s="375" t="s">
        <v>163</v>
      </c>
      <c r="AA24" s="376"/>
      <c r="AB24" s="376"/>
      <c r="AC24" s="376"/>
      <c r="AD24" s="376"/>
      <c r="AE24" s="376"/>
      <c r="AF24" s="376"/>
      <c r="AG24" s="377"/>
      <c r="AH24" s="372">
        <v>146</v>
      </c>
      <c r="AI24" s="373"/>
      <c r="AJ24" s="373"/>
      <c r="AK24" s="373"/>
      <c r="AL24" s="374"/>
      <c r="AM24" s="372">
        <v>422524</v>
      </c>
      <c r="AN24" s="373"/>
      <c r="AO24" s="373"/>
      <c r="AP24" s="373"/>
      <c r="AQ24" s="373"/>
      <c r="AR24" s="374"/>
      <c r="AS24" s="372">
        <v>2894</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10472884</v>
      </c>
      <c r="BO24" s="420"/>
      <c r="BP24" s="420"/>
      <c r="BQ24" s="420"/>
      <c r="BR24" s="420"/>
      <c r="BS24" s="420"/>
      <c r="BT24" s="420"/>
      <c r="BU24" s="421"/>
      <c r="BV24" s="419">
        <v>10089939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165</v>
      </c>
      <c r="F25" s="376"/>
      <c r="G25" s="376"/>
      <c r="H25" s="376"/>
      <c r="I25" s="376"/>
      <c r="J25" s="376"/>
      <c r="K25" s="377"/>
      <c r="L25" s="372">
        <v>1</v>
      </c>
      <c r="M25" s="373"/>
      <c r="N25" s="373"/>
      <c r="O25" s="373"/>
      <c r="P25" s="374"/>
      <c r="Q25" s="372">
        <v>5710</v>
      </c>
      <c r="R25" s="373"/>
      <c r="S25" s="373"/>
      <c r="T25" s="373"/>
      <c r="U25" s="373"/>
      <c r="V25" s="374"/>
      <c r="W25" s="462"/>
      <c r="X25" s="399"/>
      <c r="Y25" s="400"/>
      <c r="Z25" s="375" t="s">
        <v>166</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1126721</v>
      </c>
      <c r="BO25" s="449"/>
      <c r="BP25" s="449"/>
      <c r="BQ25" s="449"/>
      <c r="BR25" s="449"/>
      <c r="BS25" s="449"/>
      <c r="BT25" s="449"/>
      <c r="BU25" s="450"/>
      <c r="BV25" s="448">
        <v>1000347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168</v>
      </c>
      <c r="F26" s="376"/>
      <c r="G26" s="376"/>
      <c r="H26" s="376"/>
      <c r="I26" s="376"/>
      <c r="J26" s="376"/>
      <c r="K26" s="377"/>
      <c r="L26" s="372">
        <v>1</v>
      </c>
      <c r="M26" s="373"/>
      <c r="N26" s="373"/>
      <c r="O26" s="373"/>
      <c r="P26" s="374"/>
      <c r="Q26" s="372">
        <v>5210</v>
      </c>
      <c r="R26" s="373"/>
      <c r="S26" s="373"/>
      <c r="T26" s="373"/>
      <c r="U26" s="373"/>
      <c r="V26" s="374"/>
      <c r="W26" s="462"/>
      <c r="X26" s="399"/>
      <c r="Y26" s="400"/>
      <c r="Z26" s="375" t="s">
        <v>169</v>
      </c>
      <c r="AA26" s="430"/>
      <c r="AB26" s="430"/>
      <c r="AC26" s="430"/>
      <c r="AD26" s="430"/>
      <c r="AE26" s="430"/>
      <c r="AF26" s="430"/>
      <c r="AG26" s="431"/>
      <c r="AH26" s="372">
        <v>1</v>
      </c>
      <c r="AI26" s="373"/>
      <c r="AJ26" s="373"/>
      <c r="AK26" s="373"/>
      <c r="AL26" s="374"/>
      <c r="AM26" s="372" t="s">
        <v>170</v>
      </c>
      <c r="AN26" s="373"/>
      <c r="AO26" s="373"/>
      <c r="AP26" s="373"/>
      <c r="AQ26" s="373"/>
      <c r="AR26" s="374"/>
      <c r="AS26" s="372" t="s">
        <v>170</v>
      </c>
      <c r="AT26" s="373"/>
      <c r="AU26" s="373"/>
      <c r="AV26" s="373"/>
      <c r="AW26" s="373"/>
      <c r="AX26" s="432"/>
      <c r="AY26" s="459" t="s">
        <v>171</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172</v>
      </c>
      <c r="F27" s="376"/>
      <c r="G27" s="376"/>
      <c r="H27" s="376"/>
      <c r="I27" s="376"/>
      <c r="J27" s="376"/>
      <c r="K27" s="377"/>
      <c r="L27" s="372">
        <v>1</v>
      </c>
      <c r="M27" s="373"/>
      <c r="N27" s="373"/>
      <c r="O27" s="373"/>
      <c r="P27" s="374"/>
      <c r="Q27" s="372">
        <v>3160</v>
      </c>
      <c r="R27" s="373"/>
      <c r="S27" s="373"/>
      <c r="T27" s="373"/>
      <c r="U27" s="373"/>
      <c r="V27" s="374"/>
      <c r="W27" s="462"/>
      <c r="X27" s="399"/>
      <c r="Y27" s="400"/>
      <c r="Z27" s="375" t="s">
        <v>173</v>
      </c>
      <c r="AA27" s="376"/>
      <c r="AB27" s="376"/>
      <c r="AC27" s="376"/>
      <c r="AD27" s="376"/>
      <c r="AE27" s="376"/>
      <c r="AF27" s="376"/>
      <c r="AG27" s="377"/>
      <c r="AH27" s="372">
        <v>1</v>
      </c>
      <c r="AI27" s="373"/>
      <c r="AJ27" s="373"/>
      <c r="AK27" s="373"/>
      <c r="AL27" s="374"/>
      <c r="AM27" s="372" t="s">
        <v>170</v>
      </c>
      <c r="AN27" s="373"/>
      <c r="AO27" s="373"/>
      <c r="AP27" s="373"/>
      <c r="AQ27" s="373"/>
      <c r="AR27" s="374"/>
      <c r="AS27" s="372" t="s">
        <v>170</v>
      </c>
      <c r="AT27" s="373"/>
      <c r="AU27" s="373"/>
      <c r="AV27" s="373"/>
      <c r="AW27" s="373"/>
      <c r="AX27" s="432"/>
      <c r="AY27" s="456" t="s">
        <v>174</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175</v>
      </c>
      <c r="F28" s="376"/>
      <c r="G28" s="376"/>
      <c r="H28" s="376"/>
      <c r="I28" s="376"/>
      <c r="J28" s="376"/>
      <c r="K28" s="377"/>
      <c r="L28" s="372">
        <v>1</v>
      </c>
      <c r="M28" s="373"/>
      <c r="N28" s="373"/>
      <c r="O28" s="373"/>
      <c r="P28" s="374"/>
      <c r="Q28" s="372">
        <v>2690</v>
      </c>
      <c r="R28" s="373"/>
      <c r="S28" s="373"/>
      <c r="T28" s="373"/>
      <c r="U28" s="373"/>
      <c r="V28" s="374"/>
      <c r="W28" s="462"/>
      <c r="X28" s="399"/>
      <c r="Y28" s="400"/>
      <c r="Z28" s="375" t="s">
        <v>176</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177</v>
      </c>
      <c r="AZ28" s="437"/>
      <c r="BA28" s="437"/>
      <c r="BB28" s="438"/>
      <c r="BC28" s="445" t="s">
        <v>46</v>
      </c>
      <c r="BD28" s="446"/>
      <c r="BE28" s="446"/>
      <c r="BF28" s="446"/>
      <c r="BG28" s="446"/>
      <c r="BH28" s="446"/>
      <c r="BI28" s="446"/>
      <c r="BJ28" s="446"/>
      <c r="BK28" s="446"/>
      <c r="BL28" s="446"/>
      <c r="BM28" s="447"/>
      <c r="BN28" s="448">
        <v>3061141</v>
      </c>
      <c r="BO28" s="449"/>
      <c r="BP28" s="449"/>
      <c r="BQ28" s="449"/>
      <c r="BR28" s="449"/>
      <c r="BS28" s="449"/>
      <c r="BT28" s="449"/>
      <c r="BU28" s="450"/>
      <c r="BV28" s="448">
        <v>2858022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178</v>
      </c>
      <c r="F29" s="376"/>
      <c r="G29" s="376"/>
      <c r="H29" s="376"/>
      <c r="I29" s="376"/>
      <c r="J29" s="376"/>
      <c r="K29" s="377"/>
      <c r="L29" s="372">
        <v>10</v>
      </c>
      <c r="M29" s="373"/>
      <c r="N29" s="373"/>
      <c r="O29" s="373"/>
      <c r="P29" s="374"/>
      <c r="Q29" s="372">
        <v>2450</v>
      </c>
      <c r="R29" s="373"/>
      <c r="S29" s="373"/>
      <c r="T29" s="373"/>
      <c r="U29" s="373"/>
      <c r="V29" s="374"/>
      <c r="W29" s="463"/>
      <c r="X29" s="464"/>
      <c r="Y29" s="465"/>
      <c r="Z29" s="375" t="s">
        <v>179</v>
      </c>
      <c r="AA29" s="376"/>
      <c r="AB29" s="376"/>
      <c r="AC29" s="376"/>
      <c r="AD29" s="376"/>
      <c r="AE29" s="376"/>
      <c r="AF29" s="376"/>
      <c r="AG29" s="377"/>
      <c r="AH29" s="372">
        <v>147</v>
      </c>
      <c r="AI29" s="373"/>
      <c r="AJ29" s="373"/>
      <c r="AK29" s="373"/>
      <c r="AL29" s="374"/>
      <c r="AM29" s="372">
        <v>426484</v>
      </c>
      <c r="AN29" s="373"/>
      <c r="AO29" s="373"/>
      <c r="AP29" s="373"/>
      <c r="AQ29" s="373"/>
      <c r="AR29" s="374"/>
      <c r="AS29" s="372">
        <v>2901</v>
      </c>
      <c r="AT29" s="373"/>
      <c r="AU29" s="373"/>
      <c r="AV29" s="373"/>
      <c r="AW29" s="373"/>
      <c r="AX29" s="432"/>
      <c r="AY29" s="439"/>
      <c r="AZ29" s="440"/>
      <c r="BA29" s="440"/>
      <c r="BB29" s="441"/>
      <c r="BC29" s="433" t="s">
        <v>180</v>
      </c>
      <c r="BD29" s="434"/>
      <c r="BE29" s="434"/>
      <c r="BF29" s="434"/>
      <c r="BG29" s="434"/>
      <c r="BH29" s="434"/>
      <c r="BI29" s="434"/>
      <c r="BJ29" s="434"/>
      <c r="BK29" s="434"/>
      <c r="BL29" s="434"/>
      <c r="BM29" s="435"/>
      <c r="BN29" s="419">
        <v>146569</v>
      </c>
      <c r="BO29" s="420"/>
      <c r="BP29" s="420"/>
      <c r="BQ29" s="420"/>
      <c r="BR29" s="420"/>
      <c r="BS29" s="420"/>
      <c r="BT29" s="420"/>
      <c r="BU29" s="421"/>
      <c r="BV29" s="419">
        <v>10560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181</v>
      </c>
      <c r="X30" s="387"/>
      <c r="Y30" s="387"/>
      <c r="Z30" s="387"/>
      <c r="AA30" s="387"/>
      <c r="AB30" s="387"/>
      <c r="AC30" s="387"/>
      <c r="AD30" s="387"/>
      <c r="AE30" s="387"/>
      <c r="AF30" s="387"/>
      <c r="AG30" s="388"/>
      <c r="AH30" s="389">
        <v>94.1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883535</v>
      </c>
      <c r="BO30" s="454"/>
      <c r="BP30" s="454"/>
      <c r="BQ30" s="454"/>
      <c r="BR30" s="454"/>
      <c r="BS30" s="454"/>
      <c r="BT30" s="454"/>
      <c r="BU30" s="455"/>
      <c r="BV30" s="453">
        <v>847383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182</v>
      </c>
      <c r="D32" s="378"/>
      <c r="E32" s="378"/>
      <c r="F32" s="378"/>
      <c r="G32" s="378"/>
      <c r="H32" s="378"/>
      <c r="I32" s="378"/>
      <c r="J32" s="378"/>
      <c r="K32" s="378"/>
      <c r="L32" s="378"/>
      <c r="M32" s="378"/>
      <c r="N32" s="378"/>
      <c r="O32" s="378"/>
      <c r="P32" s="378"/>
      <c r="Q32" s="378"/>
      <c r="R32" s="378"/>
      <c r="S32" s="378"/>
      <c r="U32" s="379" t="s">
        <v>183</v>
      </c>
      <c r="V32" s="379"/>
      <c r="W32" s="379"/>
      <c r="X32" s="379"/>
      <c r="Y32" s="379"/>
      <c r="Z32" s="379"/>
      <c r="AA32" s="379"/>
      <c r="AB32" s="379"/>
      <c r="AC32" s="379"/>
      <c r="AD32" s="379"/>
      <c r="AE32" s="379"/>
      <c r="AF32" s="379"/>
      <c r="AG32" s="379"/>
      <c r="AH32" s="379"/>
      <c r="AI32" s="379"/>
      <c r="AJ32" s="379"/>
      <c r="AK32" s="379"/>
      <c r="AM32" s="379" t="s">
        <v>184</v>
      </c>
      <c r="AN32" s="379"/>
      <c r="AO32" s="379"/>
      <c r="AP32" s="379"/>
      <c r="AQ32" s="379"/>
      <c r="AR32" s="379"/>
      <c r="AS32" s="379"/>
      <c r="AT32" s="379"/>
      <c r="AU32" s="379"/>
      <c r="AV32" s="379"/>
      <c r="AW32" s="379"/>
      <c r="AX32" s="379"/>
      <c r="AY32" s="379"/>
      <c r="AZ32" s="379"/>
      <c r="BA32" s="379"/>
      <c r="BB32" s="379"/>
      <c r="BC32" s="379"/>
      <c r="BE32" s="379" t="s">
        <v>185</v>
      </c>
      <c r="BF32" s="379"/>
      <c r="BG32" s="379"/>
      <c r="BH32" s="379"/>
      <c r="BI32" s="379"/>
      <c r="BJ32" s="379"/>
      <c r="BK32" s="379"/>
      <c r="BL32" s="379"/>
      <c r="BM32" s="379"/>
      <c r="BN32" s="379"/>
      <c r="BO32" s="379"/>
      <c r="BP32" s="379"/>
      <c r="BQ32" s="379"/>
      <c r="BR32" s="379"/>
      <c r="BS32" s="379"/>
      <c r="BT32" s="379"/>
      <c r="BU32" s="379"/>
      <c r="BW32" s="379" t="s">
        <v>186</v>
      </c>
      <c r="BX32" s="379"/>
      <c r="BY32" s="379"/>
      <c r="BZ32" s="379"/>
      <c r="CA32" s="379"/>
      <c r="CB32" s="379"/>
      <c r="CC32" s="379"/>
      <c r="CD32" s="379"/>
      <c r="CE32" s="379"/>
      <c r="CF32" s="379"/>
      <c r="CG32" s="379"/>
      <c r="CH32" s="379"/>
      <c r="CI32" s="379"/>
      <c r="CJ32" s="379"/>
      <c r="CK32" s="379"/>
      <c r="CL32" s="379"/>
      <c r="CM32" s="379"/>
      <c r="CO32" s="379" t="s">
        <v>187</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188</v>
      </c>
      <c r="D33" s="371"/>
      <c r="E33" s="370" t="s">
        <v>189</v>
      </c>
      <c r="F33" s="370"/>
      <c r="G33" s="370"/>
      <c r="H33" s="370"/>
      <c r="I33" s="370"/>
      <c r="J33" s="370"/>
      <c r="K33" s="370"/>
      <c r="L33" s="370"/>
      <c r="M33" s="370"/>
      <c r="N33" s="370"/>
      <c r="O33" s="370"/>
      <c r="P33" s="370"/>
      <c r="Q33" s="370"/>
      <c r="R33" s="370"/>
      <c r="S33" s="370"/>
      <c r="T33" s="194"/>
      <c r="U33" s="371" t="s">
        <v>188</v>
      </c>
      <c r="V33" s="371"/>
      <c r="W33" s="370" t="s">
        <v>189</v>
      </c>
      <c r="X33" s="370"/>
      <c r="Y33" s="370"/>
      <c r="Z33" s="370"/>
      <c r="AA33" s="370"/>
      <c r="AB33" s="370"/>
      <c r="AC33" s="370"/>
      <c r="AD33" s="370"/>
      <c r="AE33" s="370"/>
      <c r="AF33" s="370"/>
      <c r="AG33" s="370"/>
      <c r="AH33" s="370"/>
      <c r="AI33" s="370"/>
      <c r="AJ33" s="370"/>
      <c r="AK33" s="370"/>
      <c r="AL33" s="194"/>
      <c r="AM33" s="371" t="s">
        <v>188</v>
      </c>
      <c r="AN33" s="371"/>
      <c r="AO33" s="370" t="s">
        <v>189</v>
      </c>
      <c r="AP33" s="370"/>
      <c r="AQ33" s="370"/>
      <c r="AR33" s="370"/>
      <c r="AS33" s="370"/>
      <c r="AT33" s="370"/>
      <c r="AU33" s="370"/>
      <c r="AV33" s="370"/>
      <c r="AW33" s="370"/>
      <c r="AX33" s="370"/>
      <c r="AY33" s="370"/>
      <c r="AZ33" s="370"/>
      <c r="BA33" s="370"/>
      <c r="BB33" s="370"/>
      <c r="BC33" s="370"/>
      <c r="BD33" s="195"/>
      <c r="BE33" s="370" t="s">
        <v>190</v>
      </c>
      <c r="BF33" s="370"/>
      <c r="BG33" s="370" t="s">
        <v>191</v>
      </c>
      <c r="BH33" s="370"/>
      <c r="BI33" s="370"/>
      <c r="BJ33" s="370"/>
      <c r="BK33" s="370"/>
      <c r="BL33" s="370"/>
      <c r="BM33" s="370"/>
      <c r="BN33" s="370"/>
      <c r="BO33" s="370"/>
      <c r="BP33" s="370"/>
      <c r="BQ33" s="370"/>
      <c r="BR33" s="370"/>
      <c r="BS33" s="370"/>
      <c r="BT33" s="370"/>
      <c r="BU33" s="370"/>
      <c r="BV33" s="195"/>
      <c r="BW33" s="371" t="s">
        <v>190</v>
      </c>
      <c r="BX33" s="371"/>
      <c r="BY33" s="370" t="s">
        <v>192</v>
      </c>
      <c r="BZ33" s="370"/>
      <c r="CA33" s="370"/>
      <c r="CB33" s="370"/>
      <c r="CC33" s="370"/>
      <c r="CD33" s="370"/>
      <c r="CE33" s="370"/>
      <c r="CF33" s="370"/>
      <c r="CG33" s="370"/>
      <c r="CH33" s="370"/>
      <c r="CI33" s="370"/>
      <c r="CJ33" s="370"/>
      <c r="CK33" s="370"/>
      <c r="CL33" s="370"/>
      <c r="CM33" s="370"/>
      <c r="CN33" s="194"/>
      <c r="CO33" s="371" t="s">
        <v>188</v>
      </c>
      <c r="CP33" s="371"/>
      <c r="CQ33" s="370" t="s">
        <v>193</v>
      </c>
      <c r="CR33" s="370"/>
      <c r="CS33" s="370"/>
      <c r="CT33" s="370"/>
      <c r="CU33" s="370"/>
      <c r="CV33" s="370"/>
      <c r="CW33" s="370"/>
      <c r="CX33" s="370"/>
      <c r="CY33" s="370"/>
      <c r="CZ33" s="370"/>
      <c r="DA33" s="370"/>
      <c r="DB33" s="370"/>
      <c r="DC33" s="370"/>
      <c r="DD33" s="370"/>
      <c r="DE33" s="370"/>
      <c r="DF33" s="194"/>
      <c r="DG33" s="369" t="s">
        <v>194</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農業集落排水事業特別会計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港湾整備事業特別会計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小豆地区広域行政事務組合（一般会計）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（株）小豆島オリーブバス</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f t="shared" ref="BE35:BE43" si="1">IF(BG35="","",BE34+1)</f>
        <v>8</v>
      </c>
      <c r="BF35" s="367"/>
      <c r="BG35" s="368" t="str">
        <f>IF('各会計、関係団体の財政状況及び健全化判断比率'!B34="","",'各会計、関係団体の財政状況及び健全化判断比率'!B34)</f>
        <v>宅地造成事業特別会計</v>
      </c>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小豆地区広域行政事務組合（介護サービス事業）</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（一財）小豆島北部みらい</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香川県市町総合事務組合（一般会計）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福祉サービス事業特別会計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伝法川防災溜池事業組合（一般会計）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香川県後期高齢者医療広域連合（一般会計）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香川県後期高齢者医療広域連合（後期高齢者医療事業）</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小豆島中央病院企業団（病院事業）</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香川県広域水道企業団（水道事業）</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香川県広域水道企業団（工業用水道事業）</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195</v>
      </c>
      <c r="E46" s="364" t="s">
        <v>196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EIKVUqJECp8/RsY5zG166u0fTof0QWnKZHVZv+uNqCgWzezxWHXiUwoufy2zDp0gMp/YkqHUAPJyhf1/IAuNiQ==" saltValue="pZvDFhKXNSKKK6qjUMlF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538</v>
      </c>
      <c r="D34" s="1151"/>
      <c r="E34" s="1152"/>
      <c r="F34" s="32" t="s">
        <v>539</v>
      </c>
      <c r="G34" s="33" t="s">
        <v>540</v>
      </c>
      <c r="H34" s="33">
        <v>0</v>
      </c>
      <c r="I34" s="33" t="s">
        <v>541</v>
      </c>
      <c r="J34" s="34" t="s">
        <v>541</v>
      </c>
      <c r="K34" s="22"/>
      <c r="L34" s="22"/>
      <c r="M34" s="22"/>
      <c r="N34" s="22"/>
      <c r="O34" s="22"/>
      <c r="P34" s="22"/>
    </row>
    <row r="35" spans="1:16" ht="39" customHeight="1" x14ac:dyDescent="0.15">
      <c r="A35" s="22"/>
      <c r="B35" s="35"/>
      <c r="C35" s="1145" t="s">
        <v>542</v>
      </c>
      <c r="D35" s="1146"/>
      <c r="E35" s="1147"/>
      <c r="F35" s="36">
        <v>21.56</v>
      </c>
      <c r="G35" s="37">
        <v>22.5</v>
      </c>
      <c r="H35" s="37">
        <v>16</v>
      </c>
      <c r="I35" s="37">
        <v>12.81</v>
      </c>
      <c r="J35" s="38">
        <v>6.99</v>
      </c>
      <c r="K35" s="22"/>
      <c r="L35" s="22"/>
      <c r="M35" s="22"/>
      <c r="N35" s="22"/>
      <c r="O35" s="22"/>
      <c r="P35" s="22"/>
    </row>
    <row r="36" spans="1:16" ht="39" customHeight="1" x14ac:dyDescent="0.15">
      <c r="A36" s="22"/>
      <c r="B36" s="35"/>
      <c r="C36" s="1145" t="s">
        <v>543</v>
      </c>
      <c r="D36" s="1146"/>
      <c r="E36" s="1147"/>
      <c r="F36" s="36">
        <v>2.38</v>
      </c>
      <c r="G36" s="37">
        <v>3.56</v>
      </c>
      <c r="H36" s="37">
        <v>4.49</v>
      </c>
      <c r="I36" s="37">
        <v>4.74</v>
      </c>
      <c r="J36" s="38">
        <v>2.96</v>
      </c>
      <c r="K36" s="22"/>
      <c r="L36" s="22"/>
      <c r="M36" s="22"/>
      <c r="N36" s="22"/>
      <c r="O36" s="22"/>
      <c r="P36" s="22"/>
    </row>
    <row r="37" spans="1:16" ht="39" customHeight="1" x14ac:dyDescent="0.15">
      <c r="A37" s="22"/>
      <c r="B37" s="35"/>
      <c r="C37" s="1145" t="s">
        <v>544</v>
      </c>
      <c r="D37" s="1146"/>
      <c r="E37" s="1147"/>
      <c r="F37" s="36">
        <v>1.78</v>
      </c>
      <c r="G37" s="37">
        <v>1.2</v>
      </c>
      <c r="H37" s="37">
        <v>1.01</v>
      </c>
      <c r="I37" s="37">
        <v>0.45</v>
      </c>
      <c r="J37" s="38">
        <v>0.57999999999999996</v>
      </c>
      <c r="K37" s="22"/>
      <c r="L37" s="22"/>
      <c r="M37" s="22"/>
      <c r="N37" s="22"/>
      <c r="O37" s="22"/>
      <c r="P37" s="22"/>
    </row>
    <row r="38" spans="1:16" ht="39" customHeight="1" x14ac:dyDescent="0.15">
      <c r="A38" s="22"/>
      <c r="B38" s="35"/>
      <c r="C38" s="1145" t="s">
        <v>545</v>
      </c>
      <c r="D38" s="1146"/>
      <c r="E38" s="1147"/>
      <c r="F38" s="36">
        <v>0</v>
      </c>
      <c r="G38" s="37">
        <v>0.09</v>
      </c>
      <c r="H38" s="37">
        <v>0.17</v>
      </c>
      <c r="I38" s="37">
        <v>0.34</v>
      </c>
      <c r="J38" s="38">
        <v>0.28999999999999998</v>
      </c>
      <c r="K38" s="22"/>
      <c r="L38" s="22"/>
      <c r="M38" s="22"/>
      <c r="N38" s="22"/>
      <c r="O38" s="22"/>
      <c r="P38" s="22"/>
    </row>
    <row r="39" spans="1:16" ht="39" customHeight="1" x14ac:dyDescent="0.15">
      <c r="A39" s="22"/>
      <c r="B39" s="35"/>
      <c r="C39" s="1145" t="s">
        <v>546</v>
      </c>
      <c r="D39" s="1146"/>
      <c r="E39" s="1147"/>
      <c r="F39" s="36">
        <v>0</v>
      </c>
      <c r="G39" s="37">
        <v>0</v>
      </c>
      <c r="H39" s="37">
        <v>0</v>
      </c>
      <c r="I39" s="37">
        <v>0.13</v>
      </c>
      <c r="J39" s="38">
        <v>0.14000000000000001</v>
      </c>
      <c r="K39" s="22"/>
      <c r="L39" s="22"/>
      <c r="M39" s="22"/>
      <c r="N39" s="22"/>
      <c r="O39" s="22"/>
      <c r="P39" s="22"/>
    </row>
    <row r="40" spans="1:16" ht="39" customHeight="1" x14ac:dyDescent="0.15">
      <c r="A40" s="22"/>
      <c r="B40" s="35"/>
      <c r="C40" s="1145" t="s">
        <v>547</v>
      </c>
      <c r="D40" s="1146"/>
      <c r="E40" s="1147"/>
      <c r="F40" s="36">
        <v>0.04</v>
      </c>
      <c r="G40" s="37">
        <v>0.04</v>
      </c>
      <c r="H40" s="37">
        <v>0.05</v>
      </c>
      <c r="I40" s="37">
        <v>0.05</v>
      </c>
      <c r="J40" s="38">
        <v>0.04</v>
      </c>
      <c r="K40" s="22"/>
      <c r="L40" s="22"/>
      <c r="M40" s="22"/>
      <c r="N40" s="22"/>
      <c r="O40" s="22"/>
      <c r="P40" s="22"/>
    </row>
    <row r="41" spans="1:16" ht="39" customHeight="1" x14ac:dyDescent="0.15">
      <c r="A41" s="22"/>
      <c r="B41" s="35"/>
      <c r="C41" s="1145" t="s">
        <v>548</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549</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550</v>
      </c>
      <c r="D43" s="1149"/>
      <c r="E43" s="1150"/>
      <c r="F43" s="41" t="s">
        <v>490</v>
      </c>
      <c r="G43" s="42" t="s">
        <v>490</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KiOoypV2KXj4NA86onvlsPGsL69doBqHvWbgwVB2CM5Mp86DewF9fBrbpOUiJM+WgEetHXzYeG4OcQWak+2IQ==" saltValue="Uiw6qcjJ+KqdVncV5sQO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1009</v>
      </c>
      <c r="L45" s="60">
        <v>1172</v>
      </c>
      <c r="M45" s="60">
        <v>1263</v>
      </c>
      <c r="N45" s="60">
        <v>1244</v>
      </c>
      <c r="O45" s="61">
        <v>1255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14</v>
      </c>
      <c r="L48" s="64">
        <v>13</v>
      </c>
      <c r="M48" s="64">
        <v>10</v>
      </c>
      <c r="N48" s="64">
        <v>5</v>
      </c>
      <c r="O48" s="65">
        <v>4</v>
      </c>
      <c r="P48" s="48"/>
      <c r="Q48" s="48"/>
      <c r="R48" s="48"/>
      <c r="S48" s="48"/>
      <c r="T48" s="48"/>
      <c r="U48" s="48"/>
    </row>
    <row r="49" spans="1:21" ht="30.75" customHeight="1" x14ac:dyDescent="0.15">
      <c r="A49" s="48"/>
      <c r="B49" s="1178"/>
      <c r="C49" s="1179"/>
      <c r="D49" s="62"/>
      <c r="E49" s="1155" t="s">
        <v>14</v>
      </c>
      <c r="F49" s="1155"/>
      <c r="G49" s="1155"/>
      <c r="H49" s="1155"/>
      <c r="I49" s="1155"/>
      <c r="J49" s="1156"/>
      <c r="K49" s="63">
        <v>112</v>
      </c>
      <c r="L49" s="64">
        <v>114</v>
      </c>
      <c r="M49" s="64">
        <v>108</v>
      </c>
      <c r="N49" s="64">
        <v>110</v>
      </c>
      <c r="O49" s="65">
        <v>120</v>
      </c>
      <c r="P49" s="48"/>
      <c r="Q49" s="48"/>
      <c r="R49" s="48"/>
      <c r="S49" s="48"/>
      <c r="T49" s="48"/>
      <c r="U49" s="48"/>
    </row>
    <row r="50" spans="1:21" ht="30.75" customHeight="1" x14ac:dyDescent="0.15">
      <c r="A50" s="48"/>
      <c r="B50" s="1178"/>
      <c r="C50" s="1179"/>
      <c r="D50" s="62"/>
      <c r="E50" s="1155" t="s">
        <v>15</v>
      </c>
      <c r="F50" s="1155"/>
      <c r="G50" s="1155"/>
      <c r="H50" s="1155"/>
      <c r="I50" s="1155"/>
      <c r="J50" s="1156"/>
      <c r="K50" s="63">
        <v>2</v>
      </c>
      <c r="L50" s="64">
        <v>1</v>
      </c>
      <c r="M50" s="64">
        <v>220</v>
      </c>
      <c r="N50" s="64">
        <v>1</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804</v>
      </c>
      <c r="L52" s="64">
        <v>887</v>
      </c>
      <c r="M52" s="64">
        <v>919</v>
      </c>
      <c r="N52" s="64">
        <v>917</v>
      </c>
      <c r="O52" s="65">
        <v>954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333</v>
      </c>
      <c r="L53" s="69">
        <v>413</v>
      </c>
      <c r="M53" s="69">
        <v>682</v>
      </c>
      <c r="N53" s="69">
        <v>443</v>
      </c>
      <c r="O53" s="70">
        <v>425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eXB9fk7j62FzbNgUgs4T+Sxiq7UneqZEeD52xXEecrjsLZ581B3AtvfyjxGvpSTgfrSIYiorWuWWRZhrbxf9w==" saltValue="Yjnt79ThHZEt9eZjZ3wl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12612</v>
      </c>
      <c r="J41" s="344">
        <v>13015</v>
      </c>
      <c r="K41" s="344">
        <v>12693</v>
      </c>
      <c r="L41" s="344">
        <v>12306</v>
      </c>
      <c r="M41" s="345">
        <v>12439</v>
      </c>
    </row>
    <row r="42" spans="2:13" ht="27.75" customHeight="1" x14ac:dyDescent="0.15">
      <c r="B42" s="1186"/>
      <c r="C42" s="1187"/>
      <c r="D42" s="106"/>
      <c r="E42" s="1190" t="s">
        <v>32</v>
      </c>
      <c r="F42" s="1190"/>
      <c r="G42" s="1190"/>
      <c r="H42" s="1191"/>
      <c r="I42" s="346">
        <v>4</v>
      </c>
      <c r="J42" s="347">
        <v>2</v>
      </c>
      <c r="K42" s="347">
        <v>1</v>
      </c>
      <c r="L42" s="347">
        <v>0</v>
      </c>
      <c r="M42" s="348" t="s">
        <v>490</v>
      </c>
    </row>
    <row r="43" spans="2:13" ht="27.75" customHeight="1" x14ac:dyDescent="0.15">
      <c r="B43" s="1186"/>
      <c r="C43" s="1187"/>
      <c r="D43" s="106"/>
      <c r="E43" s="1190" t="s">
        <v>33</v>
      </c>
      <c r="F43" s="1190"/>
      <c r="G43" s="1190"/>
      <c r="H43" s="1191"/>
      <c r="I43" s="346">
        <v>31</v>
      </c>
      <c r="J43" s="347">
        <v>19</v>
      </c>
      <c r="K43" s="347">
        <v>10</v>
      </c>
      <c r="L43" s="347">
        <v>7</v>
      </c>
      <c r="M43" s="348">
        <v>3</v>
      </c>
    </row>
    <row r="44" spans="2:13" ht="27.75" customHeight="1" x14ac:dyDescent="0.15">
      <c r="B44" s="1186"/>
      <c r="C44" s="1187"/>
      <c r="D44" s="106"/>
      <c r="E44" s="1190" t="s">
        <v>34</v>
      </c>
      <c r="F44" s="1190"/>
      <c r="G44" s="1190"/>
      <c r="H44" s="1191"/>
      <c r="I44" s="346">
        <v>1101</v>
      </c>
      <c r="J44" s="347">
        <v>1025</v>
      </c>
      <c r="K44" s="347">
        <v>945</v>
      </c>
      <c r="L44" s="347">
        <v>877</v>
      </c>
      <c r="M44" s="348">
        <v>859</v>
      </c>
    </row>
    <row r="45" spans="2:13" ht="27.75" customHeight="1" x14ac:dyDescent="0.15">
      <c r="B45" s="1186"/>
      <c r="C45" s="1187"/>
      <c r="D45" s="106"/>
      <c r="E45" s="1190" t="s">
        <v>35</v>
      </c>
      <c r="F45" s="1190"/>
      <c r="G45" s="1190"/>
      <c r="H45" s="1191"/>
      <c r="I45" s="346">
        <v>1198</v>
      </c>
      <c r="J45" s="347">
        <v>1101</v>
      </c>
      <c r="K45" s="347">
        <v>1028</v>
      </c>
      <c r="L45" s="347">
        <v>996</v>
      </c>
      <c r="M45" s="348">
        <v>1028</v>
      </c>
    </row>
    <row r="46" spans="2:13" ht="27.75" customHeight="1" x14ac:dyDescent="0.15">
      <c r="B46" s="1186"/>
      <c r="C46" s="1187"/>
      <c r="D46" s="107"/>
      <c r="E46" s="1190" t="s">
        <v>36</v>
      </c>
      <c r="F46" s="1190"/>
      <c r="G46" s="1190"/>
      <c r="H46" s="1191"/>
      <c r="I46" s="346">
        <v>200</v>
      </c>
      <c r="J46" s="347">
        <v>204</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2753</v>
      </c>
      <c r="J50" s="347">
        <v>3084</v>
      </c>
      <c r="K50" s="347">
        <v>3754</v>
      </c>
      <c r="L50" s="347">
        <v>4228</v>
      </c>
      <c r="M50" s="348">
        <v>4619</v>
      </c>
    </row>
    <row r="51" spans="2:13" ht="27.75" customHeight="1" x14ac:dyDescent="0.15">
      <c r="B51" s="1186"/>
      <c r="C51" s="1187"/>
      <c r="D51" s="106"/>
      <c r="E51" s="1190" t="s">
        <v>42</v>
      </c>
      <c r="F51" s="1190"/>
      <c r="G51" s="1190"/>
      <c r="H51" s="1191"/>
      <c r="I51" s="346">
        <v>686</v>
      </c>
      <c r="J51" s="347">
        <v>731</v>
      </c>
      <c r="K51" s="347">
        <v>676</v>
      </c>
      <c r="L51" s="347">
        <v>601</v>
      </c>
      <c r="M51" s="348">
        <v>565</v>
      </c>
    </row>
    <row r="52" spans="2:13" ht="27.75" customHeight="1" x14ac:dyDescent="0.15">
      <c r="B52" s="1188"/>
      <c r="C52" s="1189"/>
      <c r="D52" s="106"/>
      <c r="E52" s="1190" t="s">
        <v>43</v>
      </c>
      <c r="F52" s="1190"/>
      <c r="G52" s="1190"/>
      <c r="H52" s="1191"/>
      <c r="I52" s="346">
        <v>9715</v>
      </c>
      <c r="J52" s="347">
        <v>9406</v>
      </c>
      <c r="K52" s="347">
        <v>9244</v>
      </c>
      <c r="L52" s="347">
        <v>9200</v>
      </c>
      <c r="M52" s="348">
        <v>9197</v>
      </c>
    </row>
    <row r="53" spans="2:13" ht="27.75" customHeight="1" thickBot="1" x14ac:dyDescent="0.2">
      <c r="B53" s="1192" t="s">
        <v>19</v>
      </c>
      <c r="C53" s="1193"/>
      <c r="D53" s="110"/>
      <c r="E53" s="1194" t="s">
        <v>44</v>
      </c>
      <c r="F53" s="1194"/>
      <c r="G53" s="1194"/>
      <c r="H53" s="1195"/>
      <c r="I53" s="349">
        <v>1992</v>
      </c>
      <c r="J53" s="350">
        <v>2144</v>
      </c>
      <c r="K53" s="350">
        <v>1002</v>
      </c>
      <c r="L53" s="350">
        <v>157</v>
      </c>
      <c r="M53" s="351">
        <v>-52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qN9lV85zrG2QG1PjXawF6Yta5+JC6EtukLMXHOceSHYXMKiSeAiKGrUU21UHOHBYsYZs61PaJL+WY47QVMVYg==" saltValue="7WZwVMnu44tlQN4NYpRu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2432</v>
      </c>
      <c r="G55" s="352">
        <v>2858</v>
      </c>
      <c r="H55" s="353">
        <v>3061</v>
      </c>
    </row>
    <row r="56" spans="2:8" ht="52.5" customHeight="1" x14ac:dyDescent="0.15">
      <c r="B56" s="122"/>
      <c r="C56" s="1213" t="s">
        <v>47</v>
      </c>
      <c r="D56" s="1213"/>
      <c r="E56" s="1214"/>
      <c r="F56" s="354">
        <v>11</v>
      </c>
      <c r="G56" s="354">
        <v>11</v>
      </c>
      <c r="H56" s="355">
        <v>147</v>
      </c>
    </row>
    <row r="57" spans="2:8" ht="53.25" customHeight="1" x14ac:dyDescent="0.15">
      <c r="B57" s="122"/>
      <c r="C57" s="1215" t="s">
        <v>48</v>
      </c>
      <c r="D57" s="1215"/>
      <c r="E57" s="1216"/>
      <c r="F57" s="356">
        <v>826</v>
      </c>
      <c r="G57" s="356">
        <v>847</v>
      </c>
      <c r="H57" s="357">
        <v>884</v>
      </c>
    </row>
    <row r="58" spans="2:8" ht="45.75" customHeight="1" x14ac:dyDescent="0.15">
      <c r="B58" s="123"/>
      <c r="C58" s="1203" t="s">
        <v>556</v>
      </c>
      <c r="D58" s="1204"/>
      <c r="E58" s="1205"/>
      <c r="F58" s="358">
        <v>329</v>
      </c>
      <c r="G58" s="358">
        <v>336</v>
      </c>
      <c r="H58" s="359">
        <v>375</v>
      </c>
    </row>
    <row r="59" spans="2:8" ht="45.75" customHeight="1" x14ac:dyDescent="0.15">
      <c r="B59" s="123"/>
      <c r="C59" s="1203" t="s">
        <v>557</v>
      </c>
      <c r="D59" s="1204"/>
      <c r="E59" s="1205"/>
      <c r="F59" s="358">
        <v>260</v>
      </c>
      <c r="G59" s="358">
        <v>260</v>
      </c>
      <c r="H59" s="359">
        <v>260</v>
      </c>
    </row>
    <row r="60" spans="2:8" ht="45.75" customHeight="1" x14ac:dyDescent="0.15">
      <c r="B60" s="123"/>
      <c r="C60" s="1203" t="s">
        <v>558</v>
      </c>
      <c r="D60" s="1204"/>
      <c r="E60" s="1205"/>
      <c r="F60" s="358">
        <v>96</v>
      </c>
      <c r="G60" s="358">
        <v>102</v>
      </c>
      <c r="H60" s="359">
        <v>97</v>
      </c>
    </row>
    <row r="61" spans="2:8" ht="45.75" customHeight="1" x14ac:dyDescent="0.15">
      <c r="B61" s="123"/>
      <c r="C61" s="1203" t="s">
        <v>559</v>
      </c>
      <c r="D61" s="1204"/>
      <c r="E61" s="1205"/>
      <c r="F61" s="358">
        <v>54</v>
      </c>
      <c r="G61" s="358">
        <v>54</v>
      </c>
      <c r="H61" s="359">
        <v>54</v>
      </c>
    </row>
    <row r="62" spans="2:8" ht="45.75" customHeight="1" thickBot="1" x14ac:dyDescent="0.2">
      <c r="B62" s="124"/>
      <c r="C62" s="1206" t="s">
        <v>560</v>
      </c>
      <c r="D62" s="1207"/>
      <c r="E62" s="1208"/>
      <c r="F62" s="360">
        <v>19</v>
      </c>
      <c r="G62" s="360">
        <v>19</v>
      </c>
      <c r="H62" s="361">
        <v>19</v>
      </c>
    </row>
    <row r="63" spans="2:8" ht="52.5" customHeight="1" thickBot="1" x14ac:dyDescent="0.2">
      <c r="B63" s="125"/>
      <c r="C63" s="1209" t="s">
        <v>49</v>
      </c>
      <c r="D63" s="1209"/>
      <c r="E63" s="1210"/>
      <c r="F63" s="362">
        <v>3268</v>
      </c>
      <c r="G63" s="362">
        <v>3716</v>
      </c>
      <c r="H63" s="363">
        <v>4091</v>
      </c>
    </row>
    <row r="64" spans="2:8" x14ac:dyDescent="0.15"/>
  </sheetData>
  <sheetProtection algorithmName="SHA-512" hashValue="J1GP+syE9dl9LGXeF4KtO/vO9iXSTi/cgwGHF1cqk4AxB7F+v8QdKb/BxZRTUwfR4/jAYXDwKDIToT6E4F5eIw==" saltValue="5JNqAoNGU0w3rYUFWbUd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235296</v>
      </c>
      <c r="E3" s="144"/>
      <c r="F3" s="145">
        <v>117234</v>
      </c>
      <c r="G3" s="146"/>
      <c r="H3" s="147"/>
    </row>
    <row r="4" spans="1:8" x14ac:dyDescent="0.15">
      <c r="A4" s="148"/>
      <c r="B4" s="149"/>
      <c r="C4" s="150"/>
      <c r="D4" s="151">
        <v>207204</v>
      </c>
      <c r="E4" s="152"/>
      <c r="F4" s="153">
        <v>59796</v>
      </c>
      <c r="G4" s="154"/>
      <c r="H4" s="155"/>
    </row>
    <row r="5" spans="1:8" x14ac:dyDescent="0.15">
      <c r="A5" s="136" t="s">
        <v>522</v>
      </c>
      <c r="B5" s="141"/>
      <c r="C5" s="142"/>
      <c r="D5" s="143">
        <v>152223</v>
      </c>
      <c r="E5" s="144"/>
      <c r="F5" s="145">
        <v>97758</v>
      </c>
      <c r="G5" s="146"/>
      <c r="H5" s="147"/>
    </row>
    <row r="6" spans="1:8" x14ac:dyDescent="0.15">
      <c r="A6" s="148"/>
      <c r="B6" s="149"/>
      <c r="C6" s="150"/>
      <c r="D6" s="151">
        <v>113832</v>
      </c>
      <c r="E6" s="152"/>
      <c r="F6" s="153">
        <v>45946</v>
      </c>
      <c r="G6" s="154"/>
      <c r="H6" s="155"/>
    </row>
    <row r="7" spans="1:8" x14ac:dyDescent="0.15">
      <c r="A7" s="136" t="s">
        <v>523</v>
      </c>
      <c r="B7" s="141"/>
      <c r="C7" s="142"/>
      <c r="D7" s="143">
        <v>132864</v>
      </c>
      <c r="E7" s="144"/>
      <c r="F7" s="145">
        <v>91338</v>
      </c>
      <c r="G7" s="146"/>
      <c r="H7" s="147"/>
    </row>
    <row r="8" spans="1:8" x14ac:dyDescent="0.15">
      <c r="A8" s="148"/>
      <c r="B8" s="149"/>
      <c r="C8" s="150"/>
      <c r="D8" s="151">
        <v>52916</v>
      </c>
      <c r="E8" s="152"/>
      <c r="F8" s="153">
        <v>43989</v>
      </c>
      <c r="G8" s="154"/>
      <c r="H8" s="155"/>
    </row>
    <row r="9" spans="1:8" x14ac:dyDescent="0.15">
      <c r="A9" s="136" t="s">
        <v>524</v>
      </c>
      <c r="B9" s="141"/>
      <c r="C9" s="142"/>
      <c r="D9" s="143">
        <v>85676</v>
      </c>
      <c r="E9" s="144"/>
      <c r="F9" s="145">
        <v>103975</v>
      </c>
      <c r="G9" s="146"/>
      <c r="H9" s="147"/>
    </row>
    <row r="10" spans="1:8" x14ac:dyDescent="0.15">
      <c r="A10" s="148"/>
      <c r="B10" s="149"/>
      <c r="C10" s="150"/>
      <c r="D10" s="151">
        <v>34773</v>
      </c>
      <c r="E10" s="152"/>
      <c r="F10" s="153">
        <v>52698</v>
      </c>
      <c r="G10" s="154"/>
      <c r="H10" s="155"/>
    </row>
    <row r="11" spans="1:8" x14ac:dyDescent="0.15">
      <c r="A11" s="136" t="s">
        <v>525</v>
      </c>
      <c r="B11" s="141"/>
      <c r="C11" s="142"/>
      <c r="D11" s="143">
        <v>151698</v>
      </c>
      <c r="E11" s="144"/>
      <c r="F11" s="145">
        <v>112678</v>
      </c>
      <c r="G11" s="146"/>
      <c r="H11" s="147"/>
    </row>
    <row r="12" spans="1:8" x14ac:dyDescent="0.15">
      <c r="A12" s="148"/>
      <c r="B12" s="149"/>
      <c r="C12" s="156"/>
      <c r="D12" s="151">
        <v>69297</v>
      </c>
      <c r="E12" s="152"/>
      <c r="F12" s="153">
        <v>55165</v>
      </c>
      <c r="G12" s="154"/>
      <c r="H12" s="155"/>
    </row>
    <row r="13" spans="1:8" x14ac:dyDescent="0.15">
      <c r="A13" s="136"/>
      <c r="B13" s="141"/>
      <c r="C13" s="157"/>
      <c r="D13" s="158">
        <v>151551</v>
      </c>
      <c r="E13" s="159"/>
      <c r="F13" s="160">
        <v>104597</v>
      </c>
      <c r="G13" s="161"/>
      <c r="H13" s="147"/>
    </row>
    <row r="14" spans="1:8" x14ac:dyDescent="0.15">
      <c r="A14" s="148"/>
      <c r="B14" s="149"/>
      <c r="C14" s="150"/>
      <c r="D14" s="151">
        <v>95604</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21.57</v>
      </c>
      <c r="C19" s="162">
        <f>ROUND(VALUE(SUBSTITUTE(実質収支比率等に係る経年分析!G$48,"▲","-")),2)</f>
        <v>22.51</v>
      </c>
      <c r="D19" s="162">
        <f>ROUND(VALUE(SUBSTITUTE(実質収支比率等に係る経年分析!H$48,"▲","-")),2)</f>
        <v>16</v>
      </c>
      <c r="E19" s="162">
        <f>ROUND(VALUE(SUBSTITUTE(実質収支比率等に係る経年分析!I$48,"▲","-")),2)</f>
        <v>12.81</v>
      </c>
      <c r="F19" s="162">
        <f>ROUND(VALUE(SUBSTITUTE(実質収支比率等に係る経年分析!J$48,"▲","-")),2)</f>
        <v>6.99</v>
      </c>
    </row>
    <row r="20" spans="1:11" x14ac:dyDescent="0.15">
      <c r="A20" s="162" t="s">
        <v>53</v>
      </c>
      <c r="B20" s="162">
        <f>ROUND(VALUE(SUBSTITUTE(実質収支比率等に係る経年分析!F$47,"▲","-")),2)</f>
        <v>31.95</v>
      </c>
      <c r="C20" s="162">
        <f>ROUND(VALUE(SUBSTITUTE(実質収支比率等に係る経年分析!G$47,"▲","-")),2)</f>
        <v>33.49</v>
      </c>
      <c r="D20" s="162">
        <f>ROUND(VALUE(SUBSTITUTE(実質収支比率等に係る経年分析!H$47,"▲","-")),2)</f>
        <v>45.85</v>
      </c>
      <c r="E20" s="162">
        <f>ROUND(VALUE(SUBSTITUTE(実質収支比率等に係る経年分析!I$47,"▲","-")),2)</f>
        <v>54.48</v>
      </c>
      <c r="F20" s="162">
        <f>ROUND(VALUE(SUBSTITUTE(実質収支比率等に係る経年分析!J$47,"▲","-")),2)</f>
        <v>57.3</v>
      </c>
    </row>
    <row r="21" spans="1:11" x14ac:dyDescent="0.15">
      <c r="A21" s="162" t="s">
        <v>54</v>
      </c>
      <c r="B21" s="162">
        <f>IF(ISNUMBER(VALUE(SUBSTITUTE(実質収支比率等に係る経年分析!F$49,"▲","-"))),ROUND(VALUE(SUBSTITUTE(実質収支比率等に係る経年分析!F$49,"▲","-")),2),NA())</f>
        <v>-2.2599999999999998</v>
      </c>
      <c r="C21" s="162">
        <f>IF(ISNUMBER(VALUE(SUBSTITUTE(実質収支比率等に係る経年分析!G$49,"▲","-"))),ROUND(VALUE(SUBSTITUTE(実質収支比率等に係る経年分析!G$49,"▲","-")),2),NA())</f>
        <v>-4.01</v>
      </c>
      <c r="D21" s="162">
        <f>IF(ISNUMBER(VALUE(SUBSTITUTE(実質収支比率等に係る経年分析!H$49,"▲","-"))),ROUND(VALUE(SUBSTITUTE(実質収支比率等に係る経年分析!H$49,"▲","-")),2),NA())</f>
        <v>-7</v>
      </c>
      <c r="E21" s="162">
        <f>IF(ISNUMBER(VALUE(SUBSTITUTE(実質収支比率等に係る経年分析!I$49,"▲","-"))),ROUND(VALUE(SUBSTITUTE(実質収支比率等に係る経年分析!I$49,"▲","-")),2),NA())</f>
        <v>-3.32</v>
      </c>
      <c r="F21" s="162">
        <f>IF(ISNUMBER(VALUE(SUBSTITUTE(実質収支比率等に係る経年分析!J$49,"▲","-"))),ROUND(VALUE(SUBSTITUTE(実質収支比率等に係る経年分析!J$49,"▲","-")),2),NA())</f>
        <v>-8.08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農業集落排水事業特別会計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15">
      <c r="A31" s="163" t="str">
        <f>IF(連結実質赤字比率に係る赤字・黒字の構成分析!C$39="",NA(),連結実質赤字比率に係る赤字・黒字の構成分析!C$39)</f>
        <v>港湾整備事業特別会計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15">
      <c r="A32" s="163" t="str">
        <f>IF(連結実質赤字比率に係る赤字・黒字の構成分析!C$38="",NA(),連結実質赤字比率に係る赤字・黒字の構成分析!C$38)</f>
        <v>福祉サービス事業特別会計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0.28999999999999998</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1.78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0.57999999999999996</v>
      </c>
    </row>
    <row r="34" spans="1:16" x14ac:dyDescent="0.15">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2.38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4.49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4.74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21.56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22.5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12.81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6.99</v>
      </c>
    </row>
    <row r="36" spans="1:16" x14ac:dyDescent="0.15">
      <c r="A36" s="163" t="str">
        <f>IF(連結実質赤字比率に係る赤字・黒字の構成分析!C$34="",NA(),連結実質赤字比率に係る赤字・黒字の構成分析!C$34)</f>
        <v>宅地造成事業特別会計</v>
      </c>
      <c r="B36" s="163">
        <f>IF(ROUND(VALUE(SUBSTITUTE(連結実質赤字比率に係る赤字・黒字の構成分析!F$34,"▲", "-")), 2) &lt; 0, ABS(ROUND(VALUE(SUBSTITUTE(連結実質赤字比率に係る赤字・黒字の構成分析!F$34,"▲", "-")), 2)), NA())</f>
        <v>0.03</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0.01</v>
      </c>
      <c r="E36" s="163" t="e">
        <f>IF(ROUND(VALUE(SUBSTITUTE(連結実質赤字比率に係る赤字・黒字の構成分析!G$34,"▲", "-")), 2) &gt;= 0, ABS(ROUND(VALUE(SUBSTITUTE(連結実質赤字比率に係る赤字・黒字の構成分析!G$34,"▲", "-")), 2)), NA())</f>
        <v>#N/A</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0</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804</v>
      </c>
      <c r="E42" s="164"/>
      <c r="F42" s="164"/>
      <c r="G42" s="164">
        <f>'実質公債費比率（分子）の構造'!L$52</f>
        <v>887</v>
      </c>
      <c r="H42" s="164"/>
      <c r="I42" s="164"/>
      <c r="J42" s="164">
        <f>'実質公債費比率（分子）の構造'!M$52</f>
        <v>919</v>
      </c>
      <c r="K42" s="164"/>
      <c r="L42" s="164"/>
      <c r="M42" s="164">
        <f>'実質公債費比率（分子）の構造'!N$52</f>
        <v>917</v>
      </c>
      <c r="N42" s="164"/>
      <c r="O42" s="164"/>
      <c r="P42" s="164">
        <f>'実質公債費比率（分子）の構造'!O$52</f>
        <v>954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v>
      </c>
      <c r="C44" s="164"/>
      <c r="D44" s="164"/>
      <c r="E44" s="164">
        <f>'実質公債費比率（分子）の構造'!L$50</f>
        <v>1</v>
      </c>
      <c r="F44" s="164"/>
      <c r="G44" s="164"/>
      <c r="H44" s="164">
        <f>'実質公債費比率（分子）の構造'!M$50</f>
        <v>220</v>
      </c>
      <c r="I44" s="164"/>
      <c r="J44" s="164"/>
      <c r="K44" s="164">
        <f>'実質公債費比率（分子）の構造'!N$50</f>
        <v>1</v>
      </c>
      <c r="L44" s="164"/>
      <c r="M44" s="164"/>
      <c r="N44" s="164">
        <f>'実質公債費比率（分子）の構造'!O$50</f>
        <v>0</v>
      </c>
      <c r="O44" s="164"/>
      <c r="P44" s="164"/>
    </row>
    <row r="45" spans="1:16" x14ac:dyDescent="0.15">
      <c r="A45" s="164" t="s">
        <v>63</v>
      </c>
      <c r="B45" s="164">
        <f>'実質公債費比率（分子）の構造'!K$49</f>
        <v>112</v>
      </c>
      <c r="C45" s="164"/>
      <c r="D45" s="164"/>
      <c r="E45" s="164">
        <f>'実質公債費比率（分子）の構造'!L$49</f>
        <v>114</v>
      </c>
      <c r="F45" s="164"/>
      <c r="G45" s="164"/>
      <c r="H45" s="164">
        <f>'実質公債費比率（分子）の構造'!M$49</f>
        <v>108</v>
      </c>
      <c r="I45" s="164"/>
      <c r="J45" s="164"/>
      <c r="K45" s="164">
        <f>'実質公債費比率（分子）の構造'!N$49</f>
        <v>110</v>
      </c>
      <c r="L45" s="164"/>
      <c r="M45" s="164"/>
      <c r="N45" s="164">
        <f>'実質公債費比率（分子）の構造'!O$49</f>
        <v>120</v>
      </c>
      <c r="O45" s="164"/>
      <c r="P45" s="164"/>
    </row>
    <row r="46" spans="1:16" x14ac:dyDescent="0.15">
      <c r="A46" s="164" t="s">
        <v>64</v>
      </c>
      <c r="B46" s="164">
        <f>'実質公債費比率（分子）の構造'!K$48</f>
        <v>14</v>
      </c>
      <c r="C46" s="164"/>
      <c r="D46" s="164"/>
      <c r="E46" s="164">
        <f>'実質公債費比率（分子）の構造'!L$48</f>
        <v>13</v>
      </c>
      <c r="F46" s="164"/>
      <c r="G46" s="164"/>
      <c r="H46" s="164">
        <f>'実質公債費比率（分子）の構造'!M$48</f>
        <v>10</v>
      </c>
      <c r="I46" s="164"/>
      <c r="J46" s="164"/>
      <c r="K46" s="164">
        <f>'実質公債費比率（分子）の構造'!N$48</f>
        <v>5</v>
      </c>
      <c r="L46" s="164"/>
      <c r="M46" s="164"/>
      <c r="N46" s="164">
        <f>'実質公債費比率（分子）の構造'!O$48</f>
        <v>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1009</v>
      </c>
      <c r="C49" s="164"/>
      <c r="D49" s="164"/>
      <c r="E49" s="164">
        <f>'実質公債費比率（分子）の構造'!L$45</f>
        <v>1172</v>
      </c>
      <c r="F49" s="164"/>
      <c r="G49" s="164"/>
      <c r="H49" s="164">
        <f>'実質公債費比率（分子）の構造'!M$45</f>
        <v>1263</v>
      </c>
      <c r="I49" s="164"/>
      <c r="J49" s="164"/>
      <c r="K49" s="164">
        <f>'実質公債費比率（分子）の構造'!N$45</f>
        <v>1244</v>
      </c>
      <c r="L49" s="164"/>
      <c r="M49" s="164"/>
      <c r="N49" s="164">
        <f>'実質公債費比率（分子）の構造'!O$45</f>
        <v>1255</v>
      </c>
      <c r="O49" s="164"/>
      <c r="P49" s="164"/>
    </row>
    <row r="50" spans="1:16" x14ac:dyDescent="0.15">
      <c r="A50" s="164" t="s">
        <v>67</v>
      </c>
      <c r="B50" s="164" t="e">
        <f>NA()</f>
        <v>#N/A</v>
      </c>
      <c r="C50" s="164">
        <f>IF(ISNUMBER('実質公債費比率（分子）の構造'!K$53),'実質公債費比率（分子）の構造'!K$53,NA())</f>
        <v>333</v>
      </c>
      <c r="D50" s="164" t="e">
        <f>NA()</f>
        <v>#N/A</v>
      </c>
      <c r="E50" s="164" t="e">
        <f>NA()</f>
        <v>#N/A</v>
      </c>
      <c r="F50" s="164">
        <f>IF(ISNUMBER('実質公債費比率（分子）の構造'!L$53),'実質公債費比率（分子）の構造'!L$53,NA())</f>
        <v>413</v>
      </c>
      <c r="G50" s="164" t="e">
        <f>NA()</f>
        <v>#N/A</v>
      </c>
      <c r="H50" s="164" t="e">
        <f>NA()</f>
        <v>#N/A</v>
      </c>
      <c r="I50" s="164">
        <f>IF(ISNUMBER('実質公債費比率（分子）の構造'!M$53),'実質公債費比率（分子）の構造'!M$53,NA())</f>
        <v>682</v>
      </c>
      <c r="J50" s="164" t="e">
        <f>NA()</f>
        <v>#N/A</v>
      </c>
      <c r="K50" s="164" t="e">
        <f>NA()</f>
        <v>#N/A</v>
      </c>
      <c r="L50" s="164">
        <f>IF(ISNUMBER('実質公債費比率（分子）の構造'!N$53),'実質公債費比率（分子）の構造'!N$53,NA())</f>
        <v>443</v>
      </c>
      <c r="M50" s="164" t="e">
        <f>NA()</f>
        <v>#N/A</v>
      </c>
      <c r="N50" s="164" t="e">
        <f>NA()</f>
        <v>#N/A</v>
      </c>
      <c r="O50" s="164">
        <f>IF(ISNUMBER('実質公債費比率（分子）の構造'!O$53),'実質公債費比率（分子）の構造'!O$53,NA())</f>
        <v>425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9715</v>
      </c>
      <c r="E56" s="163"/>
      <c r="F56" s="163"/>
      <c r="G56" s="163">
        <f>'将来負担比率（分子）の構造'!J$52</f>
        <v>9406</v>
      </c>
      <c r="H56" s="163"/>
      <c r="I56" s="163"/>
      <c r="J56" s="163">
        <f>'将来負担比率（分子）の構造'!K$52</f>
        <v>9244</v>
      </c>
      <c r="K56" s="163"/>
      <c r="L56" s="163"/>
      <c r="M56" s="163">
        <f>'将来負担比率（分子）の構造'!L$52</f>
        <v>9200</v>
      </c>
      <c r="N56" s="163"/>
      <c r="O56" s="163"/>
      <c r="P56" s="163">
        <f>'将来負担比率（分子）の構造'!M$52</f>
        <v>9197</v>
      </c>
    </row>
    <row r="57" spans="1:16" x14ac:dyDescent="0.15">
      <c r="A57" s="163" t="s">
        <v>42</v>
      </c>
      <c r="B57" s="163"/>
      <c r="C57" s="163"/>
      <c r="D57" s="163">
        <f>'将来負担比率（分子）の構造'!I$51</f>
        <v>686</v>
      </c>
      <c r="E57" s="163"/>
      <c r="F57" s="163"/>
      <c r="G57" s="163">
        <f>'将来負担比率（分子）の構造'!J$51</f>
        <v>731</v>
      </c>
      <c r="H57" s="163"/>
      <c r="I57" s="163"/>
      <c r="J57" s="163">
        <f>'将来負担比率（分子）の構造'!K$51</f>
        <v>676</v>
      </c>
      <c r="K57" s="163"/>
      <c r="L57" s="163"/>
      <c r="M57" s="163">
        <f>'将来負担比率（分子）の構造'!L$51</f>
        <v>601</v>
      </c>
      <c r="N57" s="163"/>
      <c r="O57" s="163"/>
      <c r="P57" s="163">
        <f>'将来負担比率（分子）の構造'!M$51</f>
        <v>565</v>
      </c>
    </row>
    <row r="58" spans="1:16" x14ac:dyDescent="0.15">
      <c r="A58" s="163" t="s">
        <v>41</v>
      </c>
      <c r="B58" s="163"/>
      <c r="C58" s="163"/>
      <c r="D58" s="163">
        <f>'将来負担比率（分子）の構造'!I$50</f>
        <v>2753</v>
      </c>
      <c r="E58" s="163"/>
      <c r="F58" s="163"/>
      <c r="G58" s="163">
        <f>'将来負担比率（分子）の構造'!J$50</f>
        <v>3084</v>
      </c>
      <c r="H58" s="163"/>
      <c r="I58" s="163"/>
      <c r="J58" s="163">
        <f>'将来負担比率（分子）の構造'!K$50</f>
        <v>3754</v>
      </c>
      <c r="K58" s="163"/>
      <c r="L58" s="163"/>
      <c r="M58" s="163">
        <f>'将来負担比率（分子）の構造'!L$50</f>
        <v>4228</v>
      </c>
      <c r="N58" s="163"/>
      <c r="O58" s="163"/>
      <c r="P58" s="163">
        <f>'将来負担比率（分子）の構造'!M$50</f>
        <v>4619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200</v>
      </c>
      <c r="C61" s="163"/>
      <c r="D61" s="163"/>
      <c r="E61" s="163">
        <f>'将来負担比率（分子）の構造'!J$46</f>
        <v>204</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1198</v>
      </c>
      <c r="C62" s="163"/>
      <c r="D62" s="163"/>
      <c r="E62" s="163">
        <f>'将来負担比率（分子）の構造'!J$45</f>
        <v>1101</v>
      </c>
      <c r="F62" s="163"/>
      <c r="G62" s="163"/>
      <c r="H62" s="163">
        <f>'将来負担比率（分子）の構造'!K$45</f>
        <v>1028</v>
      </c>
      <c r="I62" s="163"/>
      <c r="J62" s="163"/>
      <c r="K62" s="163">
        <f>'将来負担比率（分子）の構造'!L$45</f>
        <v>996</v>
      </c>
      <c r="L62" s="163"/>
      <c r="M62" s="163"/>
      <c r="N62" s="163">
        <f>'将来負担比率（分子）の構造'!M$45</f>
        <v>1028</v>
      </c>
      <c r="O62" s="163"/>
      <c r="P62" s="163"/>
    </row>
    <row r="63" spans="1:16" x14ac:dyDescent="0.15">
      <c r="A63" s="163" t="s">
        <v>34</v>
      </c>
      <c r="B63" s="163">
        <f>'将来負担比率（分子）の構造'!I$44</f>
        <v>1101</v>
      </c>
      <c r="C63" s="163"/>
      <c r="D63" s="163"/>
      <c r="E63" s="163">
        <f>'将来負担比率（分子）の構造'!J$44</f>
        <v>1025</v>
      </c>
      <c r="F63" s="163"/>
      <c r="G63" s="163"/>
      <c r="H63" s="163">
        <f>'将来負担比率（分子）の構造'!K$44</f>
        <v>945</v>
      </c>
      <c r="I63" s="163"/>
      <c r="J63" s="163"/>
      <c r="K63" s="163">
        <f>'将来負担比率（分子）の構造'!L$44</f>
        <v>877</v>
      </c>
      <c r="L63" s="163"/>
      <c r="M63" s="163"/>
      <c r="N63" s="163">
        <f>'将来負担比率（分子）の構造'!M$44</f>
        <v>859</v>
      </c>
      <c r="O63" s="163"/>
      <c r="P63" s="163"/>
    </row>
    <row r="64" spans="1:16" x14ac:dyDescent="0.15">
      <c r="A64" s="163" t="s">
        <v>33</v>
      </c>
      <c r="B64" s="163">
        <f>'将来負担比率（分子）の構造'!I$43</f>
        <v>31</v>
      </c>
      <c r="C64" s="163"/>
      <c r="D64" s="163"/>
      <c r="E64" s="163">
        <f>'将来負担比率（分子）の構造'!J$43</f>
        <v>19</v>
      </c>
      <c r="F64" s="163"/>
      <c r="G64" s="163"/>
      <c r="H64" s="163">
        <f>'将来負担比率（分子）の構造'!K$43</f>
        <v>10</v>
      </c>
      <c r="I64" s="163"/>
      <c r="J64" s="163"/>
      <c r="K64" s="163">
        <f>'将来負担比率（分子）の構造'!L$43</f>
        <v>7</v>
      </c>
      <c r="L64" s="163"/>
      <c r="M64" s="163"/>
      <c r="N64" s="163">
        <f>'将来負担比率（分子）の構造'!M$43</f>
        <v>3</v>
      </c>
      <c r="O64" s="163"/>
      <c r="P64" s="163"/>
    </row>
    <row r="65" spans="1:16" x14ac:dyDescent="0.15">
      <c r="A65" s="163" t="s">
        <v>32</v>
      </c>
      <c r="B65" s="163">
        <f>'将来負担比率（分子）の構造'!I$42</f>
        <v>4</v>
      </c>
      <c r="C65" s="163"/>
      <c r="D65" s="163"/>
      <c r="E65" s="163">
        <f>'将来負担比率（分子）の構造'!J$42</f>
        <v>2</v>
      </c>
      <c r="F65" s="163"/>
      <c r="G65" s="163"/>
      <c r="H65" s="163">
        <f>'将来負担比率（分子）の構造'!K$42</f>
        <v>1</v>
      </c>
      <c r="I65" s="163"/>
      <c r="J65" s="163"/>
      <c r="K65" s="163">
        <f>'将来負担比率（分子）の構造'!L$42</f>
        <v>0</v>
      </c>
      <c r="L65" s="163"/>
      <c r="M65" s="163"/>
      <c r="N65" s="163" t="str">
        <f>'将来負担比率（分子）の構造'!M$42</f>
        <v>-</v>
      </c>
      <c r="O65" s="163"/>
      <c r="P65" s="163"/>
    </row>
    <row r="66" spans="1:16" x14ac:dyDescent="0.15">
      <c r="A66" s="163" t="s">
        <v>31</v>
      </c>
      <c r="B66" s="163">
        <f>'将来負担比率（分子）の構造'!I$41</f>
        <v>12612</v>
      </c>
      <c r="C66" s="163"/>
      <c r="D66" s="163"/>
      <c r="E66" s="163">
        <f>'将来負担比率（分子）の構造'!J$41</f>
        <v>13015</v>
      </c>
      <c r="F66" s="163"/>
      <c r="G66" s="163"/>
      <c r="H66" s="163">
        <f>'将来負担比率（分子）の構造'!K$41</f>
        <v>12693</v>
      </c>
      <c r="I66" s="163"/>
      <c r="J66" s="163"/>
      <c r="K66" s="163">
        <f>'将来負担比率（分子）の構造'!L$41</f>
        <v>12306</v>
      </c>
      <c r="L66" s="163"/>
      <c r="M66" s="163"/>
      <c r="N66" s="163">
        <f>'将来負担比率（分子）の構造'!M$41</f>
        <v>12439</v>
      </c>
      <c r="O66" s="163"/>
      <c r="P66" s="163"/>
    </row>
    <row r="67" spans="1:16" x14ac:dyDescent="0.15">
      <c r="A67" s="163" t="s">
        <v>71</v>
      </c>
      <c r="B67" s="163" t="e">
        <f>NA()</f>
        <v>#N/A</v>
      </c>
      <c r="C67" s="163">
        <f>IF(ISNUMBER('将来負担比率（分子）の構造'!I$53), IF('将来負担比率（分子）の構造'!I$53 &lt; 0, 0, '将来負担比率（分子）の構造'!I$53), NA())</f>
        <v>1992</v>
      </c>
      <c r="D67" s="163" t="e">
        <f>NA()</f>
        <v>#N/A</v>
      </c>
      <c r="E67" s="163" t="e">
        <f>NA()</f>
        <v>#N/A</v>
      </c>
      <c r="F67" s="163">
        <f>IF(ISNUMBER('将来負担比率（分子）の構造'!J$53), IF('将来負担比率（分子）の構造'!J$53 &lt; 0, 0, '将来負担比率（分子）の構造'!J$53), NA())</f>
        <v>2144</v>
      </c>
      <c r="G67" s="163" t="e">
        <f>NA()</f>
        <v>#N/A</v>
      </c>
      <c r="H67" s="163" t="e">
        <f>NA()</f>
        <v>#N/A</v>
      </c>
      <c r="I67" s="163">
        <f>IF(ISNUMBER('将来負担比率（分子）の構造'!K$53), IF('将来負担比率（分子）の構造'!K$53 &lt; 0, 0, '将来負担比率（分子）の構造'!K$53), NA())</f>
        <v>1002</v>
      </c>
      <c r="J67" s="163" t="e">
        <f>NA()</f>
        <v>#N/A</v>
      </c>
      <c r="K67" s="163" t="e">
        <f>NA()</f>
        <v>#N/A</v>
      </c>
      <c r="L67" s="163">
        <f>IF(ISNUMBER('将来負担比率（分子）の構造'!L$53), IF('将来負担比率（分子）の構造'!L$53 &lt; 0, 0, '将来負担比率（分子）の構造'!L$53), NA())</f>
        <v>157</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2432</v>
      </c>
      <c r="C72" s="167">
        <f>基金残高に係る経年分析!G55</f>
        <v>2858</v>
      </c>
      <c r="D72" s="167">
        <f>基金残高に係る経年分析!H55</f>
        <v>3061</v>
      </c>
    </row>
    <row r="73" spans="1:16" x14ac:dyDescent="0.15">
      <c r="A73" s="166" t="s">
        <v>74</v>
      </c>
      <c r="B73" s="167">
        <f>基金残高に係る経年分析!F56</f>
        <v>11</v>
      </c>
      <c r="C73" s="167">
        <f>基金残高に係る経年分析!G56</f>
        <v>11</v>
      </c>
      <c r="D73" s="167">
        <f>基金残高に係る経年分析!H56</f>
        <v>147</v>
      </c>
    </row>
    <row r="74" spans="1:16" x14ac:dyDescent="0.15">
      <c r="A74" s="166" t="s">
        <v>75</v>
      </c>
      <c r="B74" s="167">
        <f>基金残高に係る経年分析!F57</f>
        <v>826</v>
      </c>
      <c r="C74" s="167">
        <f>基金残高に係る経年分析!G57</f>
        <v>847</v>
      </c>
      <c r="D74" s="167">
        <f>基金残高に係る経年分析!H57</f>
        <v>884</v>
      </c>
    </row>
  </sheetData>
  <sheetProtection algorithmName="SHA-512" hashValue="MVf8xtb8mflBMhnaHNJzQfATuNXCjcFaMi7Bki8r48MKOeTF6RTi24CtQU643C7tiYq8owTsv54mdE2UF/L2MA==" saltValue="Op64TLTMe8G0SXb3GWm4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204</v>
      </c>
      <c r="DI1" s="718"/>
      <c r="DJ1" s="718"/>
      <c r="DK1" s="718"/>
      <c r="DL1" s="718"/>
      <c r="DM1" s="718"/>
      <c r="DN1" s="719"/>
      <c r="DO1" s="202"/>
      <c r="DP1" s="717" t="s">
        <v>205</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206</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207</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208</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209</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210</v>
      </c>
      <c r="S4" s="680"/>
      <c r="T4" s="680"/>
      <c r="U4" s="680"/>
      <c r="V4" s="680"/>
      <c r="W4" s="680"/>
      <c r="X4" s="680"/>
      <c r="Y4" s="681"/>
      <c r="Z4" s="679" t="s">
        <v>211</v>
      </c>
      <c r="AA4" s="680"/>
      <c r="AB4" s="680"/>
      <c r="AC4" s="681"/>
      <c r="AD4" s="679" t="s">
        <v>212</v>
      </c>
      <c r="AE4" s="680"/>
      <c r="AF4" s="680"/>
      <c r="AG4" s="680"/>
      <c r="AH4" s="680"/>
      <c r="AI4" s="680"/>
      <c r="AJ4" s="680"/>
      <c r="AK4" s="681"/>
      <c r="AL4" s="679" t="s">
        <v>211</v>
      </c>
      <c r="AM4" s="680"/>
      <c r="AN4" s="680"/>
      <c r="AO4" s="681"/>
      <c r="AP4" s="720" t="s">
        <v>213</v>
      </c>
      <c r="AQ4" s="720"/>
      <c r="AR4" s="720"/>
      <c r="AS4" s="720"/>
      <c r="AT4" s="720"/>
      <c r="AU4" s="720"/>
      <c r="AV4" s="720"/>
      <c r="AW4" s="720"/>
      <c r="AX4" s="720"/>
      <c r="AY4" s="720"/>
      <c r="AZ4" s="720"/>
      <c r="BA4" s="720"/>
      <c r="BB4" s="720"/>
      <c r="BC4" s="720"/>
      <c r="BD4" s="720"/>
      <c r="BE4" s="720"/>
      <c r="BF4" s="720"/>
      <c r="BG4" s="720" t="s">
        <v>214</v>
      </c>
      <c r="BH4" s="720"/>
      <c r="BI4" s="720"/>
      <c r="BJ4" s="720"/>
      <c r="BK4" s="720"/>
      <c r="BL4" s="720"/>
      <c r="BM4" s="720"/>
      <c r="BN4" s="720"/>
      <c r="BO4" s="720" t="s">
        <v>211</v>
      </c>
      <c r="BP4" s="720"/>
      <c r="BQ4" s="720"/>
      <c r="BR4" s="720"/>
      <c r="BS4" s="720" t="s">
        <v>215</v>
      </c>
      <c r="BT4" s="720"/>
      <c r="BU4" s="720"/>
      <c r="BV4" s="720"/>
      <c r="BW4" s="720"/>
      <c r="BX4" s="720"/>
      <c r="BY4" s="720"/>
      <c r="BZ4" s="720"/>
      <c r="CA4" s="720"/>
      <c r="CB4" s="720"/>
      <c r="CD4" s="679" t="s">
        <v>216</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217</v>
      </c>
      <c r="C5" s="677"/>
      <c r="D5" s="677"/>
      <c r="E5" s="677"/>
      <c r="F5" s="677"/>
      <c r="G5" s="677"/>
      <c r="H5" s="677"/>
      <c r="I5" s="677"/>
      <c r="J5" s="677"/>
      <c r="K5" s="677"/>
      <c r="L5" s="677"/>
      <c r="M5" s="677"/>
      <c r="N5" s="677"/>
      <c r="O5" s="677"/>
      <c r="P5" s="677"/>
      <c r="Q5" s="678"/>
      <c r="R5" s="673">
        <v>1435747</v>
      </c>
      <c r="S5" s="674"/>
      <c r="T5" s="674"/>
      <c r="U5" s="674"/>
      <c r="V5" s="674"/>
      <c r="W5" s="674"/>
      <c r="X5" s="674"/>
      <c r="Y5" s="702"/>
      <c r="Z5" s="715">
        <v>13.1</v>
      </c>
      <c r="AA5" s="715"/>
      <c r="AB5" s="715"/>
      <c r="AC5" s="715"/>
      <c r="AD5" s="716">
        <v>1435747</v>
      </c>
      <c r="AE5" s="716"/>
      <c r="AF5" s="716"/>
      <c r="AG5" s="716"/>
      <c r="AH5" s="716"/>
      <c r="AI5" s="716"/>
      <c r="AJ5" s="716"/>
      <c r="AK5" s="716"/>
      <c r="AL5" s="703">
        <v>26.6</v>
      </c>
      <c r="AM5" s="685"/>
      <c r="AN5" s="685"/>
      <c r="AO5" s="704"/>
      <c r="AP5" s="676" t="s">
        <v>218</v>
      </c>
      <c r="AQ5" s="677"/>
      <c r="AR5" s="677"/>
      <c r="AS5" s="677"/>
      <c r="AT5" s="677"/>
      <c r="AU5" s="677"/>
      <c r="AV5" s="677"/>
      <c r="AW5" s="677"/>
      <c r="AX5" s="677"/>
      <c r="AY5" s="677"/>
      <c r="AZ5" s="677"/>
      <c r="BA5" s="677"/>
      <c r="BB5" s="677"/>
      <c r="BC5" s="677"/>
      <c r="BD5" s="677"/>
      <c r="BE5" s="677"/>
      <c r="BF5" s="678"/>
      <c r="BG5" s="621">
        <v>1418197</v>
      </c>
      <c r="BH5" s="622"/>
      <c r="BI5" s="622"/>
      <c r="BJ5" s="622"/>
      <c r="BK5" s="622"/>
      <c r="BL5" s="622"/>
      <c r="BM5" s="622"/>
      <c r="BN5" s="623"/>
      <c r="BO5" s="659">
        <v>98.8</v>
      </c>
      <c r="BP5" s="659"/>
      <c r="BQ5" s="659"/>
      <c r="BR5" s="659"/>
      <c r="BS5" s="660" t="s">
        <v>122</v>
      </c>
      <c r="BT5" s="660"/>
      <c r="BU5" s="660"/>
      <c r="BV5" s="660"/>
      <c r="BW5" s="660"/>
      <c r="BX5" s="660"/>
      <c r="BY5" s="660"/>
      <c r="BZ5" s="660"/>
      <c r="CA5" s="660"/>
      <c r="CB5" s="695"/>
      <c r="CD5" s="679" t="s">
        <v>213</v>
      </c>
      <c r="CE5" s="680"/>
      <c r="CF5" s="680"/>
      <c r="CG5" s="680"/>
      <c r="CH5" s="680"/>
      <c r="CI5" s="680"/>
      <c r="CJ5" s="680"/>
      <c r="CK5" s="680"/>
      <c r="CL5" s="680"/>
      <c r="CM5" s="680"/>
      <c r="CN5" s="680"/>
      <c r="CO5" s="680"/>
      <c r="CP5" s="680"/>
      <c r="CQ5" s="681"/>
      <c r="CR5" s="679" t="s">
        <v>219</v>
      </c>
      <c r="CS5" s="680"/>
      <c r="CT5" s="680"/>
      <c r="CU5" s="680"/>
      <c r="CV5" s="680"/>
      <c r="CW5" s="680"/>
      <c r="CX5" s="680"/>
      <c r="CY5" s="681"/>
      <c r="CZ5" s="679" t="s">
        <v>211</v>
      </c>
      <c r="DA5" s="680"/>
      <c r="DB5" s="680"/>
      <c r="DC5" s="681"/>
      <c r="DD5" s="679" t="s">
        <v>220</v>
      </c>
      <c r="DE5" s="680"/>
      <c r="DF5" s="680"/>
      <c r="DG5" s="680"/>
      <c r="DH5" s="680"/>
      <c r="DI5" s="680"/>
      <c r="DJ5" s="680"/>
      <c r="DK5" s="680"/>
      <c r="DL5" s="680"/>
      <c r="DM5" s="680"/>
      <c r="DN5" s="680"/>
      <c r="DO5" s="680"/>
      <c r="DP5" s="681"/>
      <c r="DQ5" s="679" t="s">
        <v>221</v>
      </c>
      <c r="DR5" s="680"/>
      <c r="DS5" s="680"/>
      <c r="DT5" s="680"/>
      <c r="DU5" s="680"/>
      <c r="DV5" s="680"/>
      <c r="DW5" s="680"/>
      <c r="DX5" s="680"/>
      <c r="DY5" s="680"/>
      <c r="DZ5" s="680"/>
      <c r="EA5" s="680"/>
      <c r="EB5" s="680"/>
      <c r="EC5" s="681"/>
    </row>
    <row r="6" spans="2:143" ht="11.25" customHeight="1" x14ac:dyDescent="0.15">
      <c r="B6" s="618" t="s">
        <v>222</v>
      </c>
      <c r="C6" s="619"/>
      <c r="D6" s="619"/>
      <c r="E6" s="619"/>
      <c r="F6" s="619"/>
      <c r="G6" s="619"/>
      <c r="H6" s="619"/>
      <c r="I6" s="619"/>
      <c r="J6" s="619"/>
      <c r="K6" s="619"/>
      <c r="L6" s="619"/>
      <c r="M6" s="619"/>
      <c r="N6" s="619"/>
      <c r="O6" s="619"/>
      <c r="P6" s="619"/>
      <c r="Q6" s="620"/>
      <c r="R6" s="621">
        <v>62598</v>
      </c>
      <c r="S6" s="622"/>
      <c r="T6" s="622"/>
      <c r="U6" s="622"/>
      <c r="V6" s="622"/>
      <c r="W6" s="622"/>
      <c r="X6" s="622"/>
      <c r="Y6" s="623"/>
      <c r="Z6" s="659">
        <v>0.6</v>
      </c>
      <c r="AA6" s="659"/>
      <c r="AB6" s="659"/>
      <c r="AC6" s="659"/>
      <c r="AD6" s="660">
        <v>62598</v>
      </c>
      <c r="AE6" s="660"/>
      <c r="AF6" s="660"/>
      <c r="AG6" s="660"/>
      <c r="AH6" s="660"/>
      <c r="AI6" s="660"/>
      <c r="AJ6" s="660"/>
      <c r="AK6" s="660"/>
      <c r="AL6" s="624">
        <v>1.2</v>
      </c>
      <c r="AM6" s="625"/>
      <c r="AN6" s="625"/>
      <c r="AO6" s="661"/>
      <c r="AP6" s="618" t="s">
        <v>223</v>
      </c>
      <c r="AQ6" s="619"/>
      <c r="AR6" s="619"/>
      <c r="AS6" s="619"/>
      <c r="AT6" s="619"/>
      <c r="AU6" s="619"/>
      <c r="AV6" s="619"/>
      <c r="AW6" s="619"/>
      <c r="AX6" s="619"/>
      <c r="AY6" s="619"/>
      <c r="AZ6" s="619"/>
      <c r="BA6" s="619"/>
      <c r="BB6" s="619"/>
      <c r="BC6" s="619"/>
      <c r="BD6" s="619"/>
      <c r="BE6" s="619"/>
      <c r="BF6" s="620"/>
      <c r="BG6" s="621">
        <v>1418197</v>
      </c>
      <c r="BH6" s="622"/>
      <c r="BI6" s="622"/>
      <c r="BJ6" s="622"/>
      <c r="BK6" s="622"/>
      <c r="BL6" s="622"/>
      <c r="BM6" s="622"/>
      <c r="BN6" s="623"/>
      <c r="BO6" s="659">
        <v>98.8</v>
      </c>
      <c r="BP6" s="659"/>
      <c r="BQ6" s="659"/>
      <c r="BR6" s="659"/>
      <c r="BS6" s="660" t="s">
        <v>122</v>
      </c>
      <c r="BT6" s="660"/>
      <c r="BU6" s="660"/>
      <c r="BV6" s="660"/>
      <c r="BW6" s="660"/>
      <c r="BX6" s="660"/>
      <c r="BY6" s="660"/>
      <c r="BZ6" s="660"/>
      <c r="CA6" s="660"/>
      <c r="CB6" s="695"/>
      <c r="CD6" s="676" t="s">
        <v>224</v>
      </c>
      <c r="CE6" s="677"/>
      <c r="CF6" s="677"/>
      <c r="CG6" s="677"/>
      <c r="CH6" s="677"/>
      <c r="CI6" s="677"/>
      <c r="CJ6" s="677"/>
      <c r="CK6" s="677"/>
      <c r="CL6" s="677"/>
      <c r="CM6" s="677"/>
      <c r="CN6" s="677"/>
      <c r="CO6" s="677"/>
      <c r="CP6" s="677"/>
      <c r="CQ6" s="678"/>
      <c r="CR6" s="621">
        <v>79435</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79411</v>
      </c>
      <c r="DR6" s="622"/>
      <c r="DS6" s="622"/>
      <c r="DT6" s="622"/>
      <c r="DU6" s="622"/>
      <c r="DV6" s="622"/>
      <c r="DW6" s="622"/>
      <c r="DX6" s="622"/>
      <c r="DY6" s="622"/>
      <c r="DZ6" s="622"/>
      <c r="EA6" s="622"/>
      <c r="EB6" s="622"/>
      <c r="EC6" s="658"/>
    </row>
    <row r="7" spans="2:143" ht="11.25" customHeight="1" x14ac:dyDescent="0.15">
      <c r="B7" s="618" t="s">
        <v>225</v>
      </c>
      <c r="C7" s="619"/>
      <c r="D7" s="619"/>
      <c r="E7" s="619"/>
      <c r="F7" s="619"/>
      <c r="G7" s="619"/>
      <c r="H7" s="619"/>
      <c r="I7" s="619"/>
      <c r="J7" s="619"/>
      <c r="K7" s="619"/>
      <c r="L7" s="619"/>
      <c r="M7" s="619"/>
      <c r="N7" s="619"/>
      <c r="O7" s="619"/>
      <c r="P7" s="619"/>
      <c r="Q7" s="620"/>
      <c r="R7" s="621">
        <v>1213</v>
      </c>
      <c r="S7" s="622"/>
      <c r="T7" s="622"/>
      <c r="U7" s="622"/>
      <c r="V7" s="622"/>
      <c r="W7" s="622"/>
      <c r="X7" s="622"/>
      <c r="Y7" s="623"/>
      <c r="Z7" s="659">
        <v>0</v>
      </c>
      <c r="AA7" s="659"/>
      <c r="AB7" s="659"/>
      <c r="AC7" s="659"/>
      <c r="AD7" s="660">
        <v>1213</v>
      </c>
      <c r="AE7" s="660"/>
      <c r="AF7" s="660"/>
      <c r="AG7" s="660"/>
      <c r="AH7" s="660"/>
      <c r="AI7" s="660"/>
      <c r="AJ7" s="660"/>
      <c r="AK7" s="660"/>
      <c r="AL7" s="624">
        <v>0</v>
      </c>
      <c r="AM7" s="625"/>
      <c r="AN7" s="625"/>
      <c r="AO7" s="661"/>
      <c r="AP7" s="618" t="s">
        <v>226</v>
      </c>
      <c r="AQ7" s="619"/>
      <c r="AR7" s="619"/>
      <c r="AS7" s="619"/>
      <c r="AT7" s="619"/>
      <c r="AU7" s="619"/>
      <c r="AV7" s="619"/>
      <c r="AW7" s="619"/>
      <c r="AX7" s="619"/>
      <c r="AY7" s="619"/>
      <c r="AZ7" s="619"/>
      <c r="BA7" s="619"/>
      <c r="BB7" s="619"/>
      <c r="BC7" s="619"/>
      <c r="BD7" s="619"/>
      <c r="BE7" s="619"/>
      <c r="BF7" s="620"/>
      <c r="BG7" s="621">
        <v>584946</v>
      </c>
      <c r="BH7" s="622"/>
      <c r="BI7" s="622"/>
      <c r="BJ7" s="622"/>
      <c r="BK7" s="622"/>
      <c r="BL7" s="622"/>
      <c r="BM7" s="622"/>
      <c r="BN7" s="623"/>
      <c r="BO7" s="659">
        <v>40.700000000000003</v>
      </c>
      <c r="BP7" s="659"/>
      <c r="BQ7" s="659"/>
      <c r="BR7" s="659"/>
      <c r="BS7" s="660" t="s">
        <v>122</v>
      </c>
      <c r="BT7" s="660"/>
      <c r="BU7" s="660"/>
      <c r="BV7" s="660"/>
      <c r="BW7" s="660"/>
      <c r="BX7" s="660"/>
      <c r="BY7" s="660"/>
      <c r="BZ7" s="660"/>
      <c r="CA7" s="660"/>
      <c r="CB7" s="695"/>
      <c r="CD7" s="618" t="s">
        <v>227</v>
      </c>
      <c r="CE7" s="619"/>
      <c r="CF7" s="619"/>
      <c r="CG7" s="619"/>
      <c r="CH7" s="619"/>
      <c r="CI7" s="619"/>
      <c r="CJ7" s="619"/>
      <c r="CK7" s="619"/>
      <c r="CL7" s="619"/>
      <c r="CM7" s="619"/>
      <c r="CN7" s="619"/>
      <c r="CO7" s="619"/>
      <c r="CP7" s="619"/>
      <c r="CQ7" s="620"/>
      <c r="CR7" s="621">
        <v>1866219</v>
      </c>
      <c r="CS7" s="622"/>
      <c r="CT7" s="622"/>
      <c r="CU7" s="622"/>
      <c r="CV7" s="622"/>
      <c r="CW7" s="622"/>
      <c r="CX7" s="622"/>
      <c r="CY7" s="623"/>
      <c r="CZ7" s="659">
        <v>17.8</v>
      </c>
      <c r="DA7" s="659"/>
      <c r="DB7" s="659"/>
      <c r="DC7" s="659"/>
      <c r="DD7" s="627">
        <v>97722</v>
      </c>
      <c r="DE7" s="622"/>
      <c r="DF7" s="622"/>
      <c r="DG7" s="622"/>
      <c r="DH7" s="622"/>
      <c r="DI7" s="622"/>
      <c r="DJ7" s="622"/>
      <c r="DK7" s="622"/>
      <c r="DL7" s="622"/>
      <c r="DM7" s="622"/>
      <c r="DN7" s="622"/>
      <c r="DO7" s="622"/>
      <c r="DP7" s="623"/>
      <c r="DQ7" s="627">
        <v>1224307</v>
      </c>
      <c r="DR7" s="622"/>
      <c r="DS7" s="622"/>
      <c r="DT7" s="622"/>
      <c r="DU7" s="622"/>
      <c r="DV7" s="622"/>
      <c r="DW7" s="622"/>
      <c r="DX7" s="622"/>
      <c r="DY7" s="622"/>
      <c r="DZ7" s="622"/>
      <c r="EA7" s="622"/>
      <c r="EB7" s="622"/>
      <c r="EC7" s="658"/>
    </row>
    <row r="8" spans="2:143" ht="11.25" customHeight="1" x14ac:dyDescent="0.15">
      <c r="B8" s="618" t="s">
        <v>228</v>
      </c>
      <c r="C8" s="619"/>
      <c r="D8" s="619"/>
      <c r="E8" s="619"/>
      <c r="F8" s="619"/>
      <c r="G8" s="619"/>
      <c r="H8" s="619"/>
      <c r="I8" s="619"/>
      <c r="J8" s="619"/>
      <c r="K8" s="619"/>
      <c r="L8" s="619"/>
      <c r="M8" s="619"/>
      <c r="N8" s="619"/>
      <c r="O8" s="619"/>
      <c r="P8" s="619"/>
      <c r="Q8" s="620"/>
      <c r="R8" s="621">
        <v>16047</v>
      </c>
      <c r="S8" s="622"/>
      <c r="T8" s="622"/>
      <c r="U8" s="622"/>
      <c r="V8" s="622"/>
      <c r="W8" s="622"/>
      <c r="X8" s="622"/>
      <c r="Y8" s="623"/>
      <c r="Z8" s="659">
        <v>0.1</v>
      </c>
      <c r="AA8" s="659"/>
      <c r="AB8" s="659"/>
      <c r="AC8" s="659"/>
      <c r="AD8" s="660">
        <v>16047</v>
      </c>
      <c r="AE8" s="660"/>
      <c r="AF8" s="660"/>
      <c r="AG8" s="660"/>
      <c r="AH8" s="660"/>
      <c r="AI8" s="660"/>
      <c r="AJ8" s="660"/>
      <c r="AK8" s="660"/>
      <c r="AL8" s="624">
        <v>0.3</v>
      </c>
      <c r="AM8" s="625"/>
      <c r="AN8" s="625"/>
      <c r="AO8" s="661"/>
      <c r="AP8" s="618" t="s">
        <v>229</v>
      </c>
      <c r="AQ8" s="619"/>
      <c r="AR8" s="619"/>
      <c r="AS8" s="619"/>
      <c r="AT8" s="619"/>
      <c r="AU8" s="619"/>
      <c r="AV8" s="619"/>
      <c r="AW8" s="619"/>
      <c r="AX8" s="619"/>
      <c r="AY8" s="619"/>
      <c r="AZ8" s="619"/>
      <c r="BA8" s="619"/>
      <c r="BB8" s="619"/>
      <c r="BC8" s="619"/>
      <c r="BD8" s="619"/>
      <c r="BE8" s="619"/>
      <c r="BF8" s="620"/>
      <c r="BG8" s="621">
        <v>20180</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230</v>
      </c>
      <c r="CE8" s="619"/>
      <c r="CF8" s="619"/>
      <c r="CG8" s="619"/>
      <c r="CH8" s="619"/>
      <c r="CI8" s="619"/>
      <c r="CJ8" s="619"/>
      <c r="CK8" s="619"/>
      <c r="CL8" s="619"/>
      <c r="CM8" s="619"/>
      <c r="CN8" s="619"/>
      <c r="CO8" s="619"/>
      <c r="CP8" s="619"/>
      <c r="CQ8" s="620"/>
      <c r="CR8" s="621">
        <v>2510092</v>
      </c>
      <c r="CS8" s="622"/>
      <c r="CT8" s="622"/>
      <c r="CU8" s="622"/>
      <c r="CV8" s="622"/>
      <c r="CW8" s="622"/>
      <c r="CX8" s="622"/>
      <c r="CY8" s="623"/>
      <c r="CZ8" s="659">
        <v>23.9</v>
      </c>
      <c r="DA8" s="659"/>
      <c r="DB8" s="659"/>
      <c r="DC8" s="659"/>
      <c r="DD8" s="627">
        <v>148428</v>
      </c>
      <c r="DE8" s="622"/>
      <c r="DF8" s="622"/>
      <c r="DG8" s="622"/>
      <c r="DH8" s="622"/>
      <c r="DI8" s="622"/>
      <c r="DJ8" s="622"/>
      <c r="DK8" s="622"/>
      <c r="DL8" s="622"/>
      <c r="DM8" s="622"/>
      <c r="DN8" s="622"/>
      <c r="DO8" s="622"/>
      <c r="DP8" s="623"/>
      <c r="DQ8" s="627">
        <v>1567040</v>
      </c>
      <c r="DR8" s="622"/>
      <c r="DS8" s="622"/>
      <c r="DT8" s="622"/>
      <c r="DU8" s="622"/>
      <c r="DV8" s="622"/>
      <c r="DW8" s="622"/>
      <c r="DX8" s="622"/>
      <c r="DY8" s="622"/>
      <c r="DZ8" s="622"/>
      <c r="EA8" s="622"/>
      <c r="EB8" s="622"/>
      <c r="EC8" s="658"/>
    </row>
    <row r="9" spans="2:143" ht="11.25" customHeight="1" x14ac:dyDescent="0.15">
      <c r="B9" s="618" t="s">
        <v>231</v>
      </c>
      <c r="C9" s="619"/>
      <c r="D9" s="619"/>
      <c r="E9" s="619"/>
      <c r="F9" s="619"/>
      <c r="G9" s="619"/>
      <c r="H9" s="619"/>
      <c r="I9" s="619"/>
      <c r="J9" s="619"/>
      <c r="K9" s="619"/>
      <c r="L9" s="619"/>
      <c r="M9" s="619"/>
      <c r="N9" s="619"/>
      <c r="O9" s="619"/>
      <c r="P9" s="619"/>
      <c r="Q9" s="620"/>
      <c r="R9" s="621">
        <v>20863</v>
      </c>
      <c r="S9" s="622"/>
      <c r="T9" s="622"/>
      <c r="U9" s="622"/>
      <c r="V9" s="622"/>
      <c r="W9" s="622"/>
      <c r="X9" s="622"/>
      <c r="Y9" s="623"/>
      <c r="Z9" s="659">
        <v>0.2</v>
      </c>
      <c r="AA9" s="659"/>
      <c r="AB9" s="659"/>
      <c r="AC9" s="659"/>
      <c r="AD9" s="660">
        <v>20863</v>
      </c>
      <c r="AE9" s="660"/>
      <c r="AF9" s="660"/>
      <c r="AG9" s="660"/>
      <c r="AH9" s="660"/>
      <c r="AI9" s="660"/>
      <c r="AJ9" s="660"/>
      <c r="AK9" s="660"/>
      <c r="AL9" s="624">
        <v>0.4</v>
      </c>
      <c r="AM9" s="625"/>
      <c r="AN9" s="625"/>
      <c r="AO9" s="661"/>
      <c r="AP9" s="618" t="s">
        <v>232</v>
      </c>
      <c r="AQ9" s="619"/>
      <c r="AR9" s="619"/>
      <c r="AS9" s="619"/>
      <c r="AT9" s="619"/>
      <c r="AU9" s="619"/>
      <c r="AV9" s="619"/>
      <c r="AW9" s="619"/>
      <c r="AX9" s="619"/>
      <c r="AY9" s="619"/>
      <c r="AZ9" s="619"/>
      <c r="BA9" s="619"/>
      <c r="BB9" s="619"/>
      <c r="BC9" s="619"/>
      <c r="BD9" s="619"/>
      <c r="BE9" s="619"/>
      <c r="BF9" s="620"/>
      <c r="BG9" s="621">
        <v>458022</v>
      </c>
      <c r="BH9" s="622"/>
      <c r="BI9" s="622"/>
      <c r="BJ9" s="622"/>
      <c r="BK9" s="622"/>
      <c r="BL9" s="622"/>
      <c r="BM9" s="622"/>
      <c r="BN9" s="623"/>
      <c r="BO9" s="659">
        <v>31.9</v>
      </c>
      <c r="BP9" s="659"/>
      <c r="BQ9" s="659"/>
      <c r="BR9" s="659"/>
      <c r="BS9" s="660" t="s">
        <v>122</v>
      </c>
      <c r="BT9" s="660"/>
      <c r="BU9" s="660"/>
      <c r="BV9" s="660"/>
      <c r="BW9" s="660"/>
      <c r="BX9" s="660"/>
      <c r="BY9" s="660"/>
      <c r="BZ9" s="660"/>
      <c r="CA9" s="660"/>
      <c r="CB9" s="695"/>
      <c r="CD9" s="618" t="s">
        <v>233</v>
      </c>
      <c r="CE9" s="619"/>
      <c r="CF9" s="619"/>
      <c r="CG9" s="619"/>
      <c r="CH9" s="619"/>
      <c r="CI9" s="619"/>
      <c r="CJ9" s="619"/>
      <c r="CK9" s="619"/>
      <c r="CL9" s="619"/>
      <c r="CM9" s="619"/>
      <c r="CN9" s="619"/>
      <c r="CO9" s="619"/>
      <c r="CP9" s="619"/>
      <c r="CQ9" s="620"/>
      <c r="CR9" s="621">
        <v>1654303</v>
      </c>
      <c r="CS9" s="622"/>
      <c r="CT9" s="622"/>
      <c r="CU9" s="622"/>
      <c r="CV9" s="622"/>
      <c r="CW9" s="622"/>
      <c r="CX9" s="622"/>
      <c r="CY9" s="623"/>
      <c r="CZ9" s="659">
        <v>15.8</v>
      </c>
      <c r="DA9" s="659"/>
      <c r="DB9" s="659"/>
      <c r="DC9" s="659"/>
      <c r="DD9" s="627">
        <v>276769</v>
      </c>
      <c r="DE9" s="622"/>
      <c r="DF9" s="622"/>
      <c r="DG9" s="622"/>
      <c r="DH9" s="622"/>
      <c r="DI9" s="622"/>
      <c r="DJ9" s="622"/>
      <c r="DK9" s="622"/>
      <c r="DL9" s="622"/>
      <c r="DM9" s="622"/>
      <c r="DN9" s="622"/>
      <c r="DO9" s="622"/>
      <c r="DP9" s="623"/>
      <c r="DQ9" s="627">
        <v>824420</v>
      </c>
      <c r="DR9" s="622"/>
      <c r="DS9" s="622"/>
      <c r="DT9" s="622"/>
      <c r="DU9" s="622"/>
      <c r="DV9" s="622"/>
      <c r="DW9" s="622"/>
      <c r="DX9" s="622"/>
      <c r="DY9" s="622"/>
      <c r="DZ9" s="622"/>
      <c r="EA9" s="622"/>
      <c r="EB9" s="622"/>
      <c r="EC9" s="658"/>
    </row>
    <row r="10" spans="2:143" ht="11.25" customHeight="1" x14ac:dyDescent="0.15">
      <c r="B10" s="618" t="s">
        <v>234</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235</v>
      </c>
      <c r="AQ10" s="619"/>
      <c r="AR10" s="619"/>
      <c r="AS10" s="619"/>
      <c r="AT10" s="619"/>
      <c r="AU10" s="619"/>
      <c r="AV10" s="619"/>
      <c r="AW10" s="619"/>
      <c r="AX10" s="619"/>
      <c r="AY10" s="619"/>
      <c r="AZ10" s="619"/>
      <c r="BA10" s="619"/>
      <c r="BB10" s="619"/>
      <c r="BC10" s="619"/>
      <c r="BD10" s="619"/>
      <c r="BE10" s="619"/>
      <c r="BF10" s="620"/>
      <c r="BG10" s="621">
        <v>53049</v>
      </c>
      <c r="BH10" s="622"/>
      <c r="BI10" s="622"/>
      <c r="BJ10" s="622"/>
      <c r="BK10" s="622"/>
      <c r="BL10" s="622"/>
      <c r="BM10" s="622"/>
      <c r="BN10" s="623"/>
      <c r="BO10" s="659">
        <v>3.7</v>
      </c>
      <c r="BP10" s="659"/>
      <c r="BQ10" s="659"/>
      <c r="BR10" s="659"/>
      <c r="BS10" s="660" t="s">
        <v>122</v>
      </c>
      <c r="BT10" s="660"/>
      <c r="BU10" s="660"/>
      <c r="BV10" s="660"/>
      <c r="BW10" s="660"/>
      <c r="BX10" s="660"/>
      <c r="BY10" s="660"/>
      <c r="BZ10" s="660"/>
      <c r="CA10" s="660"/>
      <c r="CB10" s="695"/>
      <c r="CD10" s="618" t="s">
        <v>236</v>
      </c>
      <c r="CE10" s="619"/>
      <c r="CF10" s="619"/>
      <c r="CG10" s="619"/>
      <c r="CH10" s="619"/>
      <c r="CI10" s="619"/>
      <c r="CJ10" s="619"/>
      <c r="CK10" s="619"/>
      <c r="CL10" s="619"/>
      <c r="CM10" s="619"/>
      <c r="CN10" s="619"/>
      <c r="CO10" s="619"/>
      <c r="CP10" s="619"/>
      <c r="CQ10" s="620"/>
      <c r="CR10" s="621">
        <v>30070</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35</v>
      </c>
      <c r="DR10" s="622"/>
      <c r="DS10" s="622"/>
      <c r="DT10" s="622"/>
      <c r="DU10" s="622"/>
      <c r="DV10" s="622"/>
      <c r="DW10" s="622"/>
      <c r="DX10" s="622"/>
      <c r="DY10" s="622"/>
      <c r="DZ10" s="622"/>
      <c r="EA10" s="622"/>
      <c r="EB10" s="622"/>
      <c r="EC10" s="658"/>
    </row>
    <row r="11" spans="2:143" ht="11.25" customHeight="1" x14ac:dyDescent="0.15">
      <c r="B11" s="618" t="s">
        <v>237</v>
      </c>
      <c r="C11" s="619"/>
      <c r="D11" s="619"/>
      <c r="E11" s="619"/>
      <c r="F11" s="619"/>
      <c r="G11" s="619"/>
      <c r="H11" s="619"/>
      <c r="I11" s="619"/>
      <c r="J11" s="619"/>
      <c r="K11" s="619"/>
      <c r="L11" s="619"/>
      <c r="M11" s="619"/>
      <c r="N11" s="619"/>
      <c r="O11" s="619"/>
      <c r="P11" s="619"/>
      <c r="Q11" s="620"/>
      <c r="R11" s="621">
        <v>336759</v>
      </c>
      <c r="S11" s="622"/>
      <c r="T11" s="622"/>
      <c r="U11" s="622"/>
      <c r="V11" s="622"/>
      <c r="W11" s="622"/>
      <c r="X11" s="622"/>
      <c r="Y11" s="623"/>
      <c r="Z11" s="624">
        <v>3.1</v>
      </c>
      <c r="AA11" s="625"/>
      <c r="AB11" s="625"/>
      <c r="AC11" s="626"/>
      <c r="AD11" s="627">
        <v>336759</v>
      </c>
      <c r="AE11" s="622"/>
      <c r="AF11" s="622"/>
      <c r="AG11" s="622"/>
      <c r="AH11" s="622"/>
      <c r="AI11" s="622"/>
      <c r="AJ11" s="622"/>
      <c r="AK11" s="623"/>
      <c r="AL11" s="624">
        <v>6.2</v>
      </c>
      <c r="AM11" s="625"/>
      <c r="AN11" s="625"/>
      <c r="AO11" s="661"/>
      <c r="AP11" s="618" t="s">
        <v>238</v>
      </c>
      <c r="AQ11" s="619"/>
      <c r="AR11" s="619"/>
      <c r="AS11" s="619"/>
      <c r="AT11" s="619"/>
      <c r="AU11" s="619"/>
      <c r="AV11" s="619"/>
      <c r="AW11" s="619"/>
      <c r="AX11" s="619"/>
      <c r="AY11" s="619"/>
      <c r="AZ11" s="619"/>
      <c r="BA11" s="619"/>
      <c r="BB11" s="619"/>
      <c r="BC11" s="619"/>
      <c r="BD11" s="619"/>
      <c r="BE11" s="619"/>
      <c r="BF11" s="620"/>
      <c r="BG11" s="621">
        <v>53695</v>
      </c>
      <c r="BH11" s="622"/>
      <c r="BI11" s="622"/>
      <c r="BJ11" s="622"/>
      <c r="BK11" s="622"/>
      <c r="BL11" s="622"/>
      <c r="BM11" s="622"/>
      <c r="BN11" s="623"/>
      <c r="BO11" s="659">
        <v>3.7</v>
      </c>
      <c r="BP11" s="659"/>
      <c r="BQ11" s="659"/>
      <c r="BR11" s="659"/>
      <c r="BS11" s="660" t="s">
        <v>122</v>
      </c>
      <c r="BT11" s="660"/>
      <c r="BU11" s="660"/>
      <c r="BV11" s="660"/>
      <c r="BW11" s="660"/>
      <c r="BX11" s="660"/>
      <c r="BY11" s="660"/>
      <c r="BZ11" s="660"/>
      <c r="CA11" s="660"/>
      <c r="CB11" s="695"/>
      <c r="CD11" s="618" t="s">
        <v>239</v>
      </c>
      <c r="CE11" s="619"/>
      <c r="CF11" s="619"/>
      <c r="CG11" s="619"/>
      <c r="CH11" s="619"/>
      <c r="CI11" s="619"/>
      <c r="CJ11" s="619"/>
      <c r="CK11" s="619"/>
      <c r="CL11" s="619"/>
      <c r="CM11" s="619"/>
      <c r="CN11" s="619"/>
      <c r="CO11" s="619"/>
      <c r="CP11" s="619"/>
      <c r="CQ11" s="620"/>
      <c r="CR11" s="621">
        <v>271143</v>
      </c>
      <c r="CS11" s="622"/>
      <c r="CT11" s="622"/>
      <c r="CU11" s="622"/>
      <c r="CV11" s="622"/>
      <c r="CW11" s="622"/>
      <c r="CX11" s="622"/>
      <c r="CY11" s="623"/>
      <c r="CZ11" s="659">
        <v>2.6</v>
      </c>
      <c r="DA11" s="659"/>
      <c r="DB11" s="659"/>
      <c r="DC11" s="659"/>
      <c r="DD11" s="627">
        <v>92592</v>
      </c>
      <c r="DE11" s="622"/>
      <c r="DF11" s="622"/>
      <c r="DG11" s="622"/>
      <c r="DH11" s="622"/>
      <c r="DI11" s="622"/>
      <c r="DJ11" s="622"/>
      <c r="DK11" s="622"/>
      <c r="DL11" s="622"/>
      <c r="DM11" s="622"/>
      <c r="DN11" s="622"/>
      <c r="DO11" s="622"/>
      <c r="DP11" s="623"/>
      <c r="DQ11" s="627">
        <v>140515</v>
      </c>
      <c r="DR11" s="622"/>
      <c r="DS11" s="622"/>
      <c r="DT11" s="622"/>
      <c r="DU11" s="622"/>
      <c r="DV11" s="622"/>
      <c r="DW11" s="622"/>
      <c r="DX11" s="622"/>
      <c r="DY11" s="622"/>
      <c r="DZ11" s="622"/>
      <c r="EA11" s="622"/>
      <c r="EB11" s="622"/>
      <c r="EC11" s="658"/>
    </row>
    <row r="12" spans="2:143" ht="11.25" customHeight="1" x14ac:dyDescent="0.15">
      <c r="B12" s="618" t="s">
        <v>240</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241</v>
      </c>
      <c r="AQ12" s="619"/>
      <c r="AR12" s="619"/>
      <c r="AS12" s="619"/>
      <c r="AT12" s="619"/>
      <c r="AU12" s="619"/>
      <c r="AV12" s="619"/>
      <c r="AW12" s="619"/>
      <c r="AX12" s="619"/>
      <c r="AY12" s="619"/>
      <c r="AZ12" s="619"/>
      <c r="BA12" s="619"/>
      <c r="BB12" s="619"/>
      <c r="BC12" s="619"/>
      <c r="BD12" s="619"/>
      <c r="BE12" s="619"/>
      <c r="BF12" s="620"/>
      <c r="BG12" s="621">
        <v>664720</v>
      </c>
      <c r="BH12" s="622"/>
      <c r="BI12" s="622"/>
      <c r="BJ12" s="622"/>
      <c r="BK12" s="622"/>
      <c r="BL12" s="622"/>
      <c r="BM12" s="622"/>
      <c r="BN12" s="623"/>
      <c r="BO12" s="659">
        <v>46.3</v>
      </c>
      <c r="BP12" s="659"/>
      <c r="BQ12" s="659"/>
      <c r="BR12" s="659"/>
      <c r="BS12" s="660" t="s">
        <v>122</v>
      </c>
      <c r="BT12" s="660"/>
      <c r="BU12" s="660"/>
      <c r="BV12" s="660"/>
      <c r="BW12" s="660"/>
      <c r="BX12" s="660"/>
      <c r="BY12" s="660"/>
      <c r="BZ12" s="660"/>
      <c r="CA12" s="660"/>
      <c r="CB12" s="695"/>
      <c r="CD12" s="618" t="s">
        <v>242</v>
      </c>
      <c r="CE12" s="619"/>
      <c r="CF12" s="619"/>
      <c r="CG12" s="619"/>
      <c r="CH12" s="619"/>
      <c r="CI12" s="619"/>
      <c r="CJ12" s="619"/>
      <c r="CK12" s="619"/>
      <c r="CL12" s="619"/>
      <c r="CM12" s="619"/>
      <c r="CN12" s="619"/>
      <c r="CO12" s="619"/>
      <c r="CP12" s="619"/>
      <c r="CQ12" s="620"/>
      <c r="CR12" s="621">
        <v>332039</v>
      </c>
      <c r="CS12" s="622"/>
      <c r="CT12" s="622"/>
      <c r="CU12" s="622"/>
      <c r="CV12" s="622"/>
      <c r="CW12" s="622"/>
      <c r="CX12" s="622"/>
      <c r="CY12" s="623"/>
      <c r="CZ12" s="659">
        <v>3.2</v>
      </c>
      <c r="DA12" s="659"/>
      <c r="DB12" s="659"/>
      <c r="DC12" s="659"/>
      <c r="DD12" s="627">
        <v>39194</v>
      </c>
      <c r="DE12" s="622"/>
      <c r="DF12" s="622"/>
      <c r="DG12" s="622"/>
      <c r="DH12" s="622"/>
      <c r="DI12" s="622"/>
      <c r="DJ12" s="622"/>
      <c r="DK12" s="622"/>
      <c r="DL12" s="622"/>
      <c r="DM12" s="622"/>
      <c r="DN12" s="622"/>
      <c r="DO12" s="622"/>
      <c r="DP12" s="623"/>
      <c r="DQ12" s="627">
        <v>151281</v>
      </c>
      <c r="DR12" s="622"/>
      <c r="DS12" s="622"/>
      <c r="DT12" s="622"/>
      <c r="DU12" s="622"/>
      <c r="DV12" s="622"/>
      <c r="DW12" s="622"/>
      <c r="DX12" s="622"/>
      <c r="DY12" s="622"/>
      <c r="DZ12" s="622"/>
      <c r="EA12" s="622"/>
      <c r="EB12" s="622"/>
      <c r="EC12" s="658"/>
    </row>
    <row r="13" spans="2:143" ht="11.25" customHeight="1" x14ac:dyDescent="0.15">
      <c r="B13" s="618" t="s">
        <v>243</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244</v>
      </c>
      <c r="AQ13" s="619"/>
      <c r="AR13" s="619"/>
      <c r="AS13" s="619"/>
      <c r="AT13" s="619"/>
      <c r="AU13" s="619"/>
      <c r="AV13" s="619"/>
      <c r="AW13" s="619"/>
      <c r="AX13" s="619"/>
      <c r="AY13" s="619"/>
      <c r="AZ13" s="619"/>
      <c r="BA13" s="619"/>
      <c r="BB13" s="619"/>
      <c r="BC13" s="619"/>
      <c r="BD13" s="619"/>
      <c r="BE13" s="619"/>
      <c r="BF13" s="620"/>
      <c r="BG13" s="621">
        <v>663671</v>
      </c>
      <c r="BH13" s="622"/>
      <c r="BI13" s="622"/>
      <c r="BJ13" s="622"/>
      <c r="BK13" s="622"/>
      <c r="BL13" s="622"/>
      <c r="BM13" s="622"/>
      <c r="BN13" s="623"/>
      <c r="BO13" s="659">
        <v>46.2</v>
      </c>
      <c r="BP13" s="659"/>
      <c r="BQ13" s="659"/>
      <c r="BR13" s="659"/>
      <c r="BS13" s="660" t="s">
        <v>122</v>
      </c>
      <c r="BT13" s="660"/>
      <c r="BU13" s="660"/>
      <c r="BV13" s="660"/>
      <c r="BW13" s="660"/>
      <c r="BX13" s="660"/>
      <c r="BY13" s="660"/>
      <c r="BZ13" s="660"/>
      <c r="CA13" s="660"/>
      <c r="CB13" s="695"/>
      <c r="CD13" s="618" t="s">
        <v>245</v>
      </c>
      <c r="CE13" s="619"/>
      <c r="CF13" s="619"/>
      <c r="CG13" s="619"/>
      <c r="CH13" s="619"/>
      <c r="CI13" s="619"/>
      <c r="CJ13" s="619"/>
      <c r="CK13" s="619"/>
      <c r="CL13" s="619"/>
      <c r="CM13" s="619"/>
      <c r="CN13" s="619"/>
      <c r="CO13" s="619"/>
      <c r="CP13" s="619"/>
      <c r="CQ13" s="620"/>
      <c r="CR13" s="621">
        <v>1065470</v>
      </c>
      <c r="CS13" s="622"/>
      <c r="CT13" s="622"/>
      <c r="CU13" s="622"/>
      <c r="CV13" s="622"/>
      <c r="CW13" s="622"/>
      <c r="CX13" s="622"/>
      <c r="CY13" s="623"/>
      <c r="CZ13" s="659">
        <v>10.199999999999999</v>
      </c>
      <c r="DA13" s="659"/>
      <c r="DB13" s="659"/>
      <c r="DC13" s="659"/>
      <c r="DD13" s="627">
        <v>916802</v>
      </c>
      <c r="DE13" s="622"/>
      <c r="DF13" s="622"/>
      <c r="DG13" s="622"/>
      <c r="DH13" s="622"/>
      <c r="DI13" s="622"/>
      <c r="DJ13" s="622"/>
      <c r="DK13" s="622"/>
      <c r="DL13" s="622"/>
      <c r="DM13" s="622"/>
      <c r="DN13" s="622"/>
      <c r="DO13" s="622"/>
      <c r="DP13" s="623"/>
      <c r="DQ13" s="627">
        <v>172547</v>
      </c>
      <c r="DR13" s="622"/>
      <c r="DS13" s="622"/>
      <c r="DT13" s="622"/>
      <c r="DU13" s="622"/>
      <c r="DV13" s="622"/>
      <c r="DW13" s="622"/>
      <c r="DX13" s="622"/>
      <c r="DY13" s="622"/>
      <c r="DZ13" s="622"/>
      <c r="EA13" s="622"/>
      <c r="EB13" s="622"/>
      <c r="EC13" s="658"/>
    </row>
    <row r="14" spans="2:143" ht="11.25" customHeight="1" x14ac:dyDescent="0.15">
      <c r="B14" s="618" t="s">
        <v>246</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247</v>
      </c>
      <c r="AQ14" s="619"/>
      <c r="AR14" s="619"/>
      <c r="AS14" s="619"/>
      <c r="AT14" s="619"/>
      <c r="AU14" s="619"/>
      <c r="AV14" s="619"/>
      <c r="AW14" s="619"/>
      <c r="AX14" s="619"/>
      <c r="AY14" s="619"/>
      <c r="AZ14" s="619"/>
      <c r="BA14" s="619"/>
      <c r="BB14" s="619"/>
      <c r="BC14" s="619"/>
      <c r="BD14" s="619"/>
      <c r="BE14" s="619"/>
      <c r="BF14" s="620"/>
      <c r="BG14" s="621">
        <v>71653</v>
      </c>
      <c r="BH14" s="622"/>
      <c r="BI14" s="622"/>
      <c r="BJ14" s="622"/>
      <c r="BK14" s="622"/>
      <c r="BL14" s="622"/>
      <c r="BM14" s="622"/>
      <c r="BN14" s="623"/>
      <c r="BO14" s="659">
        <v>5</v>
      </c>
      <c r="BP14" s="659"/>
      <c r="BQ14" s="659"/>
      <c r="BR14" s="659"/>
      <c r="BS14" s="660" t="s">
        <v>122</v>
      </c>
      <c r="BT14" s="660"/>
      <c r="BU14" s="660"/>
      <c r="BV14" s="660"/>
      <c r="BW14" s="660"/>
      <c r="BX14" s="660"/>
      <c r="BY14" s="660"/>
      <c r="BZ14" s="660"/>
      <c r="CA14" s="660"/>
      <c r="CB14" s="695"/>
      <c r="CD14" s="618" t="s">
        <v>248</v>
      </c>
      <c r="CE14" s="619"/>
      <c r="CF14" s="619"/>
      <c r="CG14" s="619"/>
      <c r="CH14" s="619"/>
      <c r="CI14" s="619"/>
      <c r="CJ14" s="619"/>
      <c r="CK14" s="619"/>
      <c r="CL14" s="619"/>
      <c r="CM14" s="619"/>
      <c r="CN14" s="619"/>
      <c r="CO14" s="619"/>
      <c r="CP14" s="619"/>
      <c r="CQ14" s="620"/>
      <c r="CR14" s="621">
        <v>404853</v>
      </c>
      <c r="CS14" s="622"/>
      <c r="CT14" s="622"/>
      <c r="CU14" s="622"/>
      <c r="CV14" s="622"/>
      <c r="CW14" s="622"/>
      <c r="CX14" s="622"/>
      <c r="CY14" s="623"/>
      <c r="CZ14" s="659">
        <v>3.9</v>
      </c>
      <c r="DA14" s="659"/>
      <c r="DB14" s="659"/>
      <c r="DC14" s="659"/>
      <c r="DD14" s="627">
        <v>3792</v>
      </c>
      <c r="DE14" s="622"/>
      <c r="DF14" s="622"/>
      <c r="DG14" s="622"/>
      <c r="DH14" s="622"/>
      <c r="DI14" s="622"/>
      <c r="DJ14" s="622"/>
      <c r="DK14" s="622"/>
      <c r="DL14" s="622"/>
      <c r="DM14" s="622"/>
      <c r="DN14" s="622"/>
      <c r="DO14" s="622"/>
      <c r="DP14" s="623"/>
      <c r="DQ14" s="627">
        <v>394475</v>
      </c>
      <c r="DR14" s="622"/>
      <c r="DS14" s="622"/>
      <c r="DT14" s="622"/>
      <c r="DU14" s="622"/>
      <c r="DV14" s="622"/>
      <c r="DW14" s="622"/>
      <c r="DX14" s="622"/>
      <c r="DY14" s="622"/>
      <c r="DZ14" s="622"/>
      <c r="EA14" s="622"/>
      <c r="EB14" s="622"/>
      <c r="EC14" s="658"/>
    </row>
    <row r="15" spans="2:143" ht="11.25" customHeight="1" x14ac:dyDescent="0.15">
      <c r="B15" s="618" t="s">
        <v>249</v>
      </c>
      <c r="C15" s="619"/>
      <c r="D15" s="619"/>
      <c r="E15" s="619"/>
      <c r="F15" s="619"/>
      <c r="G15" s="619"/>
      <c r="H15" s="619"/>
      <c r="I15" s="619"/>
      <c r="J15" s="619"/>
      <c r="K15" s="619"/>
      <c r="L15" s="619"/>
      <c r="M15" s="619"/>
      <c r="N15" s="619"/>
      <c r="O15" s="619"/>
      <c r="P15" s="619"/>
      <c r="Q15" s="620"/>
      <c r="R15" s="621">
        <v>8702</v>
      </c>
      <c r="S15" s="622"/>
      <c r="T15" s="622"/>
      <c r="U15" s="622"/>
      <c r="V15" s="622"/>
      <c r="W15" s="622"/>
      <c r="X15" s="622"/>
      <c r="Y15" s="623"/>
      <c r="Z15" s="659">
        <v>0.1</v>
      </c>
      <c r="AA15" s="659"/>
      <c r="AB15" s="659"/>
      <c r="AC15" s="659"/>
      <c r="AD15" s="660">
        <v>8702</v>
      </c>
      <c r="AE15" s="660"/>
      <c r="AF15" s="660"/>
      <c r="AG15" s="660"/>
      <c r="AH15" s="660"/>
      <c r="AI15" s="660"/>
      <c r="AJ15" s="660"/>
      <c r="AK15" s="660"/>
      <c r="AL15" s="624">
        <v>0.2</v>
      </c>
      <c r="AM15" s="625"/>
      <c r="AN15" s="625"/>
      <c r="AO15" s="661"/>
      <c r="AP15" s="618" t="s">
        <v>250</v>
      </c>
      <c r="AQ15" s="619"/>
      <c r="AR15" s="619"/>
      <c r="AS15" s="619"/>
      <c r="AT15" s="619"/>
      <c r="AU15" s="619"/>
      <c r="AV15" s="619"/>
      <c r="AW15" s="619"/>
      <c r="AX15" s="619"/>
      <c r="AY15" s="619"/>
      <c r="AZ15" s="619"/>
      <c r="BA15" s="619"/>
      <c r="BB15" s="619"/>
      <c r="BC15" s="619"/>
      <c r="BD15" s="619"/>
      <c r="BE15" s="619"/>
      <c r="BF15" s="620"/>
      <c r="BG15" s="621">
        <v>96878</v>
      </c>
      <c r="BH15" s="622"/>
      <c r="BI15" s="622"/>
      <c r="BJ15" s="622"/>
      <c r="BK15" s="622"/>
      <c r="BL15" s="622"/>
      <c r="BM15" s="622"/>
      <c r="BN15" s="623"/>
      <c r="BO15" s="659">
        <v>6.7</v>
      </c>
      <c r="BP15" s="659"/>
      <c r="BQ15" s="659"/>
      <c r="BR15" s="659"/>
      <c r="BS15" s="660" t="s">
        <v>122</v>
      </c>
      <c r="BT15" s="660"/>
      <c r="BU15" s="660"/>
      <c r="BV15" s="660"/>
      <c r="BW15" s="660"/>
      <c r="BX15" s="660"/>
      <c r="BY15" s="660"/>
      <c r="BZ15" s="660"/>
      <c r="CA15" s="660"/>
      <c r="CB15" s="695"/>
      <c r="CD15" s="618" t="s">
        <v>251</v>
      </c>
      <c r="CE15" s="619"/>
      <c r="CF15" s="619"/>
      <c r="CG15" s="619"/>
      <c r="CH15" s="619"/>
      <c r="CI15" s="619"/>
      <c r="CJ15" s="619"/>
      <c r="CK15" s="619"/>
      <c r="CL15" s="619"/>
      <c r="CM15" s="619"/>
      <c r="CN15" s="619"/>
      <c r="CO15" s="619"/>
      <c r="CP15" s="619"/>
      <c r="CQ15" s="620"/>
      <c r="CR15" s="621">
        <v>1070668</v>
      </c>
      <c r="CS15" s="622"/>
      <c r="CT15" s="622"/>
      <c r="CU15" s="622"/>
      <c r="CV15" s="622"/>
      <c r="CW15" s="622"/>
      <c r="CX15" s="622"/>
      <c r="CY15" s="623"/>
      <c r="CZ15" s="659">
        <v>10.199999999999999</v>
      </c>
      <c r="DA15" s="659"/>
      <c r="DB15" s="659"/>
      <c r="DC15" s="659"/>
      <c r="DD15" s="627">
        <v>303327</v>
      </c>
      <c r="DE15" s="622"/>
      <c r="DF15" s="622"/>
      <c r="DG15" s="622"/>
      <c r="DH15" s="622"/>
      <c r="DI15" s="622"/>
      <c r="DJ15" s="622"/>
      <c r="DK15" s="622"/>
      <c r="DL15" s="622"/>
      <c r="DM15" s="622"/>
      <c r="DN15" s="622"/>
      <c r="DO15" s="622"/>
      <c r="DP15" s="623"/>
      <c r="DQ15" s="627">
        <v>566828</v>
      </c>
      <c r="DR15" s="622"/>
      <c r="DS15" s="622"/>
      <c r="DT15" s="622"/>
      <c r="DU15" s="622"/>
      <c r="DV15" s="622"/>
      <c r="DW15" s="622"/>
      <c r="DX15" s="622"/>
      <c r="DY15" s="622"/>
      <c r="DZ15" s="622"/>
      <c r="EA15" s="622"/>
      <c r="EB15" s="622"/>
      <c r="EC15" s="658"/>
    </row>
    <row r="16" spans="2:143" ht="11.25" customHeight="1" x14ac:dyDescent="0.15">
      <c r="B16" s="618" t="s">
        <v>252</v>
      </c>
      <c r="C16" s="619"/>
      <c r="D16" s="619"/>
      <c r="E16" s="619"/>
      <c r="F16" s="619"/>
      <c r="G16" s="619"/>
      <c r="H16" s="619"/>
      <c r="I16" s="619"/>
      <c r="J16" s="619"/>
      <c r="K16" s="619"/>
      <c r="L16" s="619"/>
      <c r="M16" s="619"/>
      <c r="N16" s="619"/>
      <c r="O16" s="619"/>
      <c r="P16" s="619"/>
      <c r="Q16" s="620"/>
      <c r="R16" s="621">
        <v>31985</v>
      </c>
      <c r="S16" s="622"/>
      <c r="T16" s="622"/>
      <c r="U16" s="622"/>
      <c r="V16" s="622"/>
      <c r="W16" s="622"/>
      <c r="X16" s="622"/>
      <c r="Y16" s="623"/>
      <c r="Z16" s="659">
        <v>0.3</v>
      </c>
      <c r="AA16" s="659"/>
      <c r="AB16" s="659"/>
      <c r="AC16" s="659"/>
      <c r="AD16" s="660">
        <v>31985</v>
      </c>
      <c r="AE16" s="660"/>
      <c r="AF16" s="660"/>
      <c r="AG16" s="660"/>
      <c r="AH16" s="660"/>
      <c r="AI16" s="660"/>
      <c r="AJ16" s="660"/>
      <c r="AK16" s="660"/>
      <c r="AL16" s="624">
        <v>0.6</v>
      </c>
      <c r="AM16" s="625"/>
      <c r="AN16" s="625"/>
      <c r="AO16" s="661"/>
      <c r="AP16" s="618" t="s">
        <v>253</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254</v>
      </c>
      <c r="CE16" s="619"/>
      <c r="CF16" s="619"/>
      <c r="CG16" s="619"/>
      <c r="CH16" s="619"/>
      <c r="CI16" s="619"/>
      <c r="CJ16" s="619"/>
      <c r="CK16" s="619"/>
      <c r="CL16" s="619"/>
      <c r="CM16" s="619"/>
      <c r="CN16" s="619"/>
      <c r="CO16" s="619"/>
      <c r="CP16" s="619"/>
      <c r="CQ16" s="620"/>
      <c r="CR16" s="621">
        <v>12620</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5913</v>
      </c>
      <c r="DR16" s="622"/>
      <c r="DS16" s="622"/>
      <c r="DT16" s="622"/>
      <c r="DU16" s="622"/>
      <c r="DV16" s="622"/>
      <c r="DW16" s="622"/>
      <c r="DX16" s="622"/>
      <c r="DY16" s="622"/>
      <c r="DZ16" s="622"/>
      <c r="EA16" s="622"/>
      <c r="EB16" s="622"/>
      <c r="EC16" s="658"/>
    </row>
    <row r="17" spans="2:133" ht="11.25" customHeight="1" x14ac:dyDescent="0.15">
      <c r="B17" s="618" t="s">
        <v>255</v>
      </c>
      <c r="C17" s="619"/>
      <c r="D17" s="619"/>
      <c r="E17" s="619"/>
      <c r="F17" s="619"/>
      <c r="G17" s="619"/>
      <c r="H17" s="619"/>
      <c r="I17" s="619"/>
      <c r="J17" s="619"/>
      <c r="K17" s="619"/>
      <c r="L17" s="619"/>
      <c r="M17" s="619"/>
      <c r="N17" s="619"/>
      <c r="O17" s="619"/>
      <c r="P17" s="619"/>
      <c r="Q17" s="620"/>
      <c r="R17" s="621">
        <v>55212</v>
      </c>
      <c r="S17" s="622"/>
      <c r="T17" s="622"/>
      <c r="U17" s="622"/>
      <c r="V17" s="622"/>
      <c r="W17" s="622"/>
      <c r="X17" s="622"/>
      <c r="Y17" s="623"/>
      <c r="Z17" s="659">
        <v>0.5</v>
      </c>
      <c r="AA17" s="659"/>
      <c r="AB17" s="659"/>
      <c r="AC17" s="659"/>
      <c r="AD17" s="660">
        <v>55212</v>
      </c>
      <c r="AE17" s="660"/>
      <c r="AF17" s="660"/>
      <c r="AG17" s="660"/>
      <c r="AH17" s="660"/>
      <c r="AI17" s="660"/>
      <c r="AJ17" s="660"/>
      <c r="AK17" s="660"/>
      <c r="AL17" s="624">
        <v>1</v>
      </c>
      <c r="AM17" s="625"/>
      <c r="AN17" s="625"/>
      <c r="AO17" s="661"/>
      <c r="AP17" s="618" t="s">
        <v>256</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257</v>
      </c>
      <c r="CE17" s="619"/>
      <c r="CF17" s="619"/>
      <c r="CG17" s="619"/>
      <c r="CH17" s="619"/>
      <c r="CI17" s="619"/>
      <c r="CJ17" s="619"/>
      <c r="CK17" s="619"/>
      <c r="CL17" s="619"/>
      <c r="CM17" s="619"/>
      <c r="CN17" s="619"/>
      <c r="CO17" s="619"/>
      <c r="CP17" s="619"/>
      <c r="CQ17" s="620"/>
      <c r="CR17" s="621">
        <v>1194026</v>
      </c>
      <c r="CS17" s="622"/>
      <c r="CT17" s="622"/>
      <c r="CU17" s="622"/>
      <c r="CV17" s="622"/>
      <c r="CW17" s="622"/>
      <c r="CX17" s="622"/>
      <c r="CY17" s="623"/>
      <c r="CZ17" s="659">
        <v>11.4</v>
      </c>
      <c r="DA17" s="659"/>
      <c r="DB17" s="659"/>
      <c r="DC17" s="659"/>
      <c r="DD17" s="627" t="s">
        <v>122</v>
      </c>
      <c r="DE17" s="622"/>
      <c r="DF17" s="622"/>
      <c r="DG17" s="622"/>
      <c r="DH17" s="622"/>
      <c r="DI17" s="622"/>
      <c r="DJ17" s="622"/>
      <c r="DK17" s="622"/>
      <c r="DL17" s="622"/>
      <c r="DM17" s="622"/>
      <c r="DN17" s="622"/>
      <c r="DO17" s="622"/>
      <c r="DP17" s="623"/>
      <c r="DQ17" s="627">
        <v>1164535</v>
      </c>
      <c r="DR17" s="622"/>
      <c r="DS17" s="622"/>
      <c r="DT17" s="622"/>
      <c r="DU17" s="622"/>
      <c r="DV17" s="622"/>
      <c r="DW17" s="622"/>
      <c r="DX17" s="622"/>
      <c r="DY17" s="622"/>
      <c r="DZ17" s="622"/>
      <c r="EA17" s="622"/>
      <c r="EB17" s="622"/>
      <c r="EC17" s="658"/>
    </row>
    <row r="18" spans="2:133" ht="11.25" customHeight="1" x14ac:dyDescent="0.15">
      <c r="B18" s="618" t="s">
        <v>258</v>
      </c>
      <c r="C18" s="619"/>
      <c r="D18" s="619"/>
      <c r="E18" s="619"/>
      <c r="F18" s="619"/>
      <c r="G18" s="619"/>
      <c r="H18" s="619"/>
      <c r="I18" s="619"/>
      <c r="J18" s="619"/>
      <c r="K18" s="619"/>
      <c r="L18" s="619"/>
      <c r="M18" s="619"/>
      <c r="N18" s="619"/>
      <c r="O18" s="619"/>
      <c r="P18" s="619"/>
      <c r="Q18" s="620"/>
      <c r="R18" s="621">
        <v>4825</v>
      </c>
      <c r="S18" s="622"/>
      <c r="T18" s="622"/>
      <c r="U18" s="622"/>
      <c r="V18" s="622"/>
      <c r="W18" s="622"/>
      <c r="X18" s="622"/>
      <c r="Y18" s="623"/>
      <c r="Z18" s="659">
        <v>0</v>
      </c>
      <c r="AA18" s="659"/>
      <c r="AB18" s="659"/>
      <c r="AC18" s="659"/>
      <c r="AD18" s="660">
        <v>4825</v>
      </c>
      <c r="AE18" s="660"/>
      <c r="AF18" s="660"/>
      <c r="AG18" s="660"/>
      <c r="AH18" s="660"/>
      <c r="AI18" s="660"/>
      <c r="AJ18" s="660"/>
      <c r="AK18" s="660"/>
      <c r="AL18" s="624">
        <v>0.1</v>
      </c>
      <c r="AM18" s="625"/>
      <c r="AN18" s="625"/>
      <c r="AO18" s="661"/>
      <c r="AP18" s="618" t="s">
        <v>259</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260</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261</v>
      </c>
      <c r="C19" s="619"/>
      <c r="D19" s="619"/>
      <c r="E19" s="619"/>
      <c r="F19" s="619"/>
      <c r="G19" s="619"/>
      <c r="H19" s="619"/>
      <c r="I19" s="619"/>
      <c r="J19" s="619"/>
      <c r="K19" s="619"/>
      <c r="L19" s="619"/>
      <c r="M19" s="619"/>
      <c r="N19" s="619"/>
      <c r="O19" s="619"/>
      <c r="P19" s="619"/>
      <c r="Q19" s="620"/>
      <c r="R19" s="621">
        <v>49503</v>
      </c>
      <c r="S19" s="622"/>
      <c r="T19" s="622"/>
      <c r="U19" s="622"/>
      <c r="V19" s="622"/>
      <c r="W19" s="622"/>
      <c r="X19" s="622"/>
      <c r="Y19" s="623"/>
      <c r="Z19" s="659">
        <v>0.5</v>
      </c>
      <c r="AA19" s="659"/>
      <c r="AB19" s="659"/>
      <c r="AC19" s="659"/>
      <c r="AD19" s="660">
        <v>49503</v>
      </c>
      <c r="AE19" s="660"/>
      <c r="AF19" s="660"/>
      <c r="AG19" s="660"/>
      <c r="AH19" s="660"/>
      <c r="AI19" s="660"/>
      <c r="AJ19" s="660"/>
      <c r="AK19" s="660"/>
      <c r="AL19" s="624">
        <v>0.9</v>
      </c>
      <c r="AM19" s="625"/>
      <c r="AN19" s="625"/>
      <c r="AO19" s="661"/>
      <c r="AP19" s="618" t="s">
        <v>262</v>
      </c>
      <c r="AQ19" s="619"/>
      <c r="AR19" s="619"/>
      <c r="AS19" s="619"/>
      <c r="AT19" s="619"/>
      <c r="AU19" s="619"/>
      <c r="AV19" s="619"/>
      <c r="AW19" s="619"/>
      <c r="AX19" s="619"/>
      <c r="AY19" s="619"/>
      <c r="AZ19" s="619"/>
      <c r="BA19" s="619"/>
      <c r="BB19" s="619"/>
      <c r="BC19" s="619"/>
      <c r="BD19" s="619"/>
      <c r="BE19" s="619"/>
      <c r="BF19" s="620"/>
      <c r="BG19" s="621">
        <v>17550</v>
      </c>
      <c r="BH19" s="622"/>
      <c r="BI19" s="622"/>
      <c r="BJ19" s="622"/>
      <c r="BK19" s="622"/>
      <c r="BL19" s="622"/>
      <c r="BM19" s="622"/>
      <c r="BN19" s="623"/>
      <c r="BO19" s="659">
        <v>1.2</v>
      </c>
      <c r="BP19" s="659"/>
      <c r="BQ19" s="659"/>
      <c r="BR19" s="659"/>
      <c r="BS19" s="660" t="s">
        <v>122</v>
      </c>
      <c r="BT19" s="660"/>
      <c r="BU19" s="660"/>
      <c r="BV19" s="660"/>
      <c r="BW19" s="660"/>
      <c r="BX19" s="660"/>
      <c r="BY19" s="660"/>
      <c r="BZ19" s="660"/>
      <c r="CA19" s="660"/>
      <c r="CB19" s="695"/>
      <c r="CD19" s="618" t="s">
        <v>263</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264</v>
      </c>
      <c r="C20" s="697"/>
      <c r="D20" s="697"/>
      <c r="E20" s="697"/>
      <c r="F20" s="697"/>
      <c r="G20" s="697"/>
      <c r="H20" s="697"/>
      <c r="I20" s="697"/>
      <c r="J20" s="697"/>
      <c r="K20" s="697"/>
      <c r="L20" s="697"/>
      <c r="M20" s="697"/>
      <c r="N20" s="697"/>
      <c r="O20" s="697"/>
      <c r="P20" s="697"/>
      <c r="Q20" s="698"/>
      <c r="R20" s="621">
        <v>884</v>
      </c>
      <c r="S20" s="622"/>
      <c r="T20" s="622"/>
      <c r="U20" s="622"/>
      <c r="V20" s="622"/>
      <c r="W20" s="622"/>
      <c r="X20" s="622"/>
      <c r="Y20" s="623"/>
      <c r="Z20" s="659">
        <v>0</v>
      </c>
      <c r="AA20" s="659"/>
      <c r="AB20" s="659"/>
      <c r="AC20" s="659"/>
      <c r="AD20" s="660">
        <v>884</v>
      </c>
      <c r="AE20" s="660"/>
      <c r="AF20" s="660"/>
      <c r="AG20" s="660"/>
      <c r="AH20" s="660"/>
      <c r="AI20" s="660"/>
      <c r="AJ20" s="660"/>
      <c r="AK20" s="660"/>
      <c r="AL20" s="624">
        <v>0</v>
      </c>
      <c r="AM20" s="625"/>
      <c r="AN20" s="625"/>
      <c r="AO20" s="661"/>
      <c r="AP20" s="618" t="s">
        <v>265</v>
      </c>
      <c r="AQ20" s="619"/>
      <c r="AR20" s="619"/>
      <c r="AS20" s="619"/>
      <c r="AT20" s="619"/>
      <c r="AU20" s="619"/>
      <c r="AV20" s="619"/>
      <c r="AW20" s="619"/>
      <c r="AX20" s="619"/>
      <c r="AY20" s="619"/>
      <c r="AZ20" s="619"/>
      <c r="BA20" s="619"/>
      <c r="BB20" s="619"/>
      <c r="BC20" s="619"/>
      <c r="BD20" s="619"/>
      <c r="BE20" s="619"/>
      <c r="BF20" s="620"/>
      <c r="BG20" s="621">
        <v>17550</v>
      </c>
      <c r="BH20" s="622"/>
      <c r="BI20" s="622"/>
      <c r="BJ20" s="622"/>
      <c r="BK20" s="622"/>
      <c r="BL20" s="622"/>
      <c r="BM20" s="622"/>
      <c r="BN20" s="623"/>
      <c r="BO20" s="659">
        <v>1.2</v>
      </c>
      <c r="BP20" s="659"/>
      <c r="BQ20" s="659"/>
      <c r="BR20" s="659"/>
      <c r="BS20" s="660" t="s">
        <v>122</v>
      </c>
      <c r="BT20" s="660"/>
      <c r="BU20" s="660"/>
      <c r="BV20" s="660"/>
      <c r="BW20" s="660"/>
      <c r="BX20" s="660"/>
      <c r="BY20" s="660"/>
      <c r="BZ20" s="660"/>
      <c r="CA20" s="660"/>
      <c r="CB20" s="695"/>
      <c r="CD20" s="618" t="s">
        <v>266</v>
      </c>
      <c r="CE20" s="619"/>
      <c r="CF20" s="619"/>
      <c r="CG20" s="619"/>
      <c r="CH20" s="619"/>
      <c r="CI20" s="619"/>
      <c r="CJ20" s="619"/>
      <c r="CK20" s="619"/>
      <c r="CL20" s="619"/>
      <c r="CM20" s="619"/>
      <c r="CN20" s="619"/>
      <c r="CO20" s="619"/>
      <c r="CP20" s="619"/>
      <c r="CQ20" s="620"/>
      <c r="CR20" s="621">
        <v>10490938</v>
      </c>
      <c r="CS20" s="622"/>
      <c r="CT20" s="622"/>
      <c r="CU20" s="622"/>
      <c r="CV20" s="622"/>
      <c r="CW20" s="622"/>
      <c r="CX20" s="622"/>
      <c r="CY20" s="623"/>
      <c r="CZ20" s="659">
        <v>100</v>
      </c>
      <c r="DA20" s="659"/>
      <c r="DB20" s="659"/>
      <c r="DC20" s="659"/>
      <c r="DD20" s="627">
        <v>1878626</v>
      </c>
      <c r="DE20" s="622"/>
      <c r="DF20" s="622"/>
      <c r="DG20" s="622"/>
      <c r="DH20" s="622"/>
      <c r="DI20" s="622"/>
      <c r="DJ20" s="622"/>
      <c r="DK20" s="622"/>
      <c r="DL20" s="622"/>
      <c r="DM20" s="622"/>
      <c r="DN20" s="622"/>
      <c r="DO20" s="622"/>
      <c r="DP20" s="623"/>
      <c r="DQ20" s="627">
        <v>6291307</v>
      </c>
      <c r="DR20" s="622"/>
      <c r="DS20" s="622"/>
      <c r="DT20" s="622"/>
      <c r="DU20" s="622"/>
      <c r="DV20" s="622"/>
      <c r="DW20" s="622"/>
      <c r="DX20" s="622"/>
      <c r="DY20" s="622"/>
      <c r="DZ20" s="622"/>
      <c r="EA20" s="622"/>
      <c r="EB20" s="622"/>
      <c r="EC20" s="658"/>
    </row>
    <row r="21" spans="2:133" ht="11.25" customHeight="1" x14ac:dyDescent="0.15">
      <c r="B21" s="618" t="s">
        <v>267</v>
      </c>
      <c r="C21" s="619"/>
      <c r="D21" s="619"/>
      <c r="E21" s="619"/>
      <c r="F21" s="619"/>
      <c r="G21" s="619"/>
      <c r="H21" s="619"/>
      <c r="I21" s="619"/>
      <c r="J21" s="619"/>
      <c r="K21" s="619"/>
      <c r="L21" s="619"/>
      <c r="M21" s="619"/>
      <c r="N21" s="619"/>
      <c r="O21" s="619"/>
      <c r="P21" s="619"/>
      <c r="Q21" s="620"/>
      <c r="R21" s="621">
        <v>3918296</v>
      </c>
      <c r="S21" s="622"/>
      <c r="T21" s="622"/>
      <c r="U21" s="622"/>
      <c r="V21" s="622"/>
      <c r="W21" s="622"/>
      <c r="X21" s="622"/>
      <c r="Y21" s="623"/>
      <c r="Z21" s="659">
        <v>35.700000000000003</v>
      </c>
      <c r="AA21" s="659"/>
      <c r="AB21" s="659"/>
      <c r="AC21" s="659"/>
      <c r="AD21" s="660">
        <v>3418230</v>
      </c>
      <c r="AE21" s="660"/>
      <c r="AF21" s="660"/>
      <c r="AG21" s="660"/>
      <c r="AH21" s="660"/>
      <c r="AI21" s="660"/>
      <c r="AJ21" s="660"/>
      <c r="AK21" s="660"/>
      <c r="AL21" s="624">
        <v>63.3</v>
      </c>
      <c r="AM21" s="625"/>
      <c r="AN21" s="625"/>
      <c r="AO21" s="661"/>
      <c r="AP21" s="618" t="s">
        <v>268</v>
      </c>
      <c r="AQ21" s="699"/>
      <c r="AR21" s="699"/>
      <c r="AS21" s="699"/>
      <c r="AT21" s="699"/>
      <c r="AU21" s="699"/>
      <c r="AV21" s="699"/>
      <c r="AW21" s="699"/>
      <c r="AX21" s="699"/>
      <c r="AY21" s="699"/>
      <c r="AZ21" s="699"/>
      <c r="BA21" s="699"/>
      <c r="BB21" s="699"/>
      <c r="BC21" s="699"/>
      <c r="BD21" s="699"/>
      <c r="BE21" s="699"/>
      <c r="BF21" s="700"/>
      <c r="BG21" s="621">
        <v>17550</v>
      </c>
      <c r="BH21" s="622"/>
      <c r="BI21" s="622"/>
      <c r="BJ21" s="622"/>
      <c r="BK21" s="622"/>
      <c r="BL21" s="622"/>
      <c r="BM21" s="622"/>
      <c r="BN21" s="623"/>
      <c r="BO21" s="659">
        <v>1.2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269</v>
      </c>
      <c r="C22" s="619"/>
      <c r="D22" s="619"/>
      <c r="E22" s="619"/>
      <c r="F22" s="619"/>
      <c r="G22" s="619"/>
      <c r="H22" s="619"/>
      <c r="I22" s="619"/>
      <c r="J22" s="619"/>
      <c r="K22" s="619"/>
      <c r="L22" s="619"/>
      <c r="M22" s="619"/>
      <c r="N22" s="619"/>
      <c r="O22" s="619"/>
      <c r="P22" s="619"/>
      <c r="Q22" s="620"/>
      <c r="R22" s="621">
        <v>3418230</v>
      </c>
      <c r="S22" s="622"/>
      <c r="T22" s="622"/>
      <c r="U22" s="622"/>
      <c r="V22" s="622"/>
      <c r="W22" s="622"/>
      <c r="X22" s="622"/>
      <c r="Y22" s="623"/>
      <c r="Z22" s="659">
        <v>31.2</v>
      </c>
      <c r="AA22" s="659"/>
      <c r="AB22" s="659"/>
      <c r="AC22" s="659"/>
      <c r="AD22" s="660">
        <v>3418230</v>
      </c>
      <c r="AE22" s="660"/>
      <c r="AF22" s="660"/>
      <c r="AG22" s="660"/>
      <c r="AH22" s="660"/>
      <c r="AI22" s="660"/>
      <c r="AJ22" s="660"/>
      <c r="AK22" s="660"/>
      <c r="AL22" s="624">
        <v>63.3</v>
      </c>
      <c r="AM22" s="625"/>
      <c r="AN22" s="625"/>
      <c r="AO22" s="661"/>
      <c r="AP22" s="618" t="s">
        <v>270</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271</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272</v>
      </c>
      <c r="C23" s="619"/>
      <c r="D23" s="619"/>
      <c r="E23" s="619"/>
      <c r="F23" s="619"/>
      <c r="G23" s="619"/>
      <c r="H23" s="619"/>
      <c r="I23" s="619"/>
      <c r="J23" s="619"/>
      <c r="K23" s="619"/>
      <c r="L23" s="619"/>
      <c r="M23" s="619"/>
      <c r="N23" s="619"/>
      <c r="O23" s="619"/>
      <c r="P23" s="619"/>
      <c r="Q23" s="620"/>
      <c r="R23" s="621">
        <v>500066</v>
      </c>
      <c r="S23" s="622"/>
      <c r="T23" s="622"/>
      <c r="U23" s="622"/>
      <c r="V23" s="622"/>
      <c r="W23" s="622"/>
      <c r="X23" s="622"/>
      <c r="Y23" s="623"/>
      <c r="Z23" s="659">
        <v>4.5999999999999996</v>
      </c>
      <c r="AA23" s="659"/>
      <c r="AB23" s="659"/>
      <c r="AC23" s="659"/>
      <c r="AD23" s="660" t="s">
        <v>122</v>
      </c>
      <c r="AE23" s="660"/>
      <c r="AF23" s="660"/>
      <c r="AG23" s="660"/>
      <c r="AH23" s="660"/>
      <c r="AI23" s="660"/>
      <c r="AJ23" s="660"/>
      <c r="AK23" s="660"/>
      <c r="AL23" s="624" t="s">
        <v>122</v>
      </c>
      <c r="AM23" s="625"/>
      <c r="AN23" s="625"/>
      <c r="AO23" s="661"/>
      <c r="AP23" s="618" t="s">
        <v>273</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213</v>
      </c>
      <c r="CE23" s="680"/>
      <c r="CF23" s="680"/>
      <c r="CG23" s="680"/>
      <c r="CH23" s="680"/>
      <c r="CI23" s="680"/>
      <c r="CJ23" s="680"/>
      <c r="CK23" s="680"/>
      <c r="CL23" s="680"/>
      <c r="CM23" s="680"/>
      <c r="CN23" s="680"/>
      <c r="CO23" s="680"/>
      <c r="CP23" s="680"/>
      <c r="CQ23" s="681"/>
      <c r="CR23" s="679" t="s">
        <v>274</v>
      </c>
      <c r="CS23" s="680"/>
      <c r="CT23" s="680"/>
      <c r="CU23" s="680"/>
      <c r="CV23" s="680"/>
      <c r="CW23" s="680"/>
      <c r="CX23" s="680"/>
      <c r="CY23" s="681"/>
      <c r="CZ23" s="679" t="s">
        <v>275</v>
      </c>
      <c r="DA23" s="680"/>
      <c r="DB23" s="680"/>
      <c r="DC23" s="681"/>
      <c r="DD23" s="679" t="s">
        <v>276</v>
      </c>
      <c r="DE23" s="680"/>
      <c r="DF23" s="680"/>
      <c r="DG23" s="680"/>
      <c r="DH23" s="680"/>
      <c r="DI23" s="680"/>
      <c r="DJ23" s="680"/>
      <c r="DK23" s="681"/>
      <c r="DL23" s="711" t="s">
        <v>277</v>
      </c>
      <c r="DM23" s="712"/>
      <c r="DN23" s="712"/>
      <c r="DO23" s="712"/>
      <c r="DP23" s="712"/>
      <c r="DQ23" s="712"/>
      <c r="DR23" s="712"/>
      <c r="DS23" s="712"/>
      <c r="DT23" s="712"/>
      <c r="DU23" s="712"/>
      <c r="DV23" s="713"/>
      <c r="DW23" s="679" t="s">
        <v>278</v>
      </c>
      <c r="DX23" s="680"/>
      <c r="DY23" s="680"/>
      <c r="DZ23" s="680"/>
      <c r="EA23" s="680"/>
      <c r="EB23" s="680"/>
      <c r="EC23" s="681"/>
    </row>
    <row r="24" spans="2:133" ht="11.25" customHeight="1" x14ac:dyDescent="0.15">
      <c r="B24" s="618" t="s">
        <v>279</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280</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281</v>
      </c>
      <c r="CE24" s="677"/>
      <c r="CF24" s="677"/>
      <c r="CG24" s="677"/>
      <c r="CH24" s="677"/>
      <c r="CI24" s="677"/>
      <c r="CJ24" s="677"/>
      <c r="CK24" s="677"/>
      <c r="CL24" s="677"/>
      <c r="CM24" s="677"/>
      <c r="CN24" s="677"/>
      <c r="CO24" s="677"/>
      <c r="CP24" s="677"/>
      <c r="CQ24" s="678"/>
      <c r="CR24" s="673">
        <v>3893259</v>
      </c>
      <c r="CS24" s="674"/>
      <c r="CT24" s="674"/>
      <c r="CU24" s="674"/>
      <c r="CV24" s="674"/>
      <c r="CW24" s="674"/>
      <c r="CX24" s="674"/>
      <c r="CY24" s="702"/>
      <c r="CZ24" s="703">
        <v>37.1</v>
      </c>
      <c r="DA24" s="685"/>
      <c r="DB24" s="685"/>
      <c r="DC24" s="705"/>
      <c r="DD24" s="701">
        <v>3162135</v>
      </c>
      <c r="DE24" s="674"/>
      <c r="DF24" s="674"/>
      <c r="DG24" s="674"/>
      <c r="DH24" s="674"/>
      <c r="DI24" s="674"/>
      <c r="DJ24" s="674"/>
      <c r="DK24" s="702"/>
      <c r="DL24" s="701">
        <v>2887366</v>
      </c>
      <c r="DM24" s="674"/>
      <c r="DN24" s="674"/>
      <c r="DO24" s="674"/>
      <c r="DP24" s="674"/>
      <c r="DQ24" s="674"/>
      <c r="DR24" s="674"/>
      <c r="DS24" s="674"/>
      <c r="DT24" s="674"/>
      <c r="DU24" s="674"/>
      <c r="DV24" s="702"/>
      <c r="DW24" s="703">
        <v>53.3</v>
      </c>
      <c r="DX24" s="685"/>
      <c r="DY24" s="685"/>
      <c r="DZ24" s="685"/>
      <c r="EA24" s="685"/>
      <c r="EB24" s="685"/>
      <c r="EC24" s="704"/>
    </row>
    <row r="25" spans="2:133" ht="11.25" customHeight="1" x14ac:dyDescent="0.15">
      <c r="B25" s="618" t="s">
        <v>282</v>
      </c>
      <c r="C25" s="619"/>
      <c r="D25" s="619"/>
      <c r="E25" s="619"/>
      <c r="F25" s="619"/>
      <c r="G25" s="619"/>
      <c r="H25" s="619"/>
      <c r="I25" s="619"/>
      <c r="J25" s="619"/>
      <c r="K25" s="619"/>
      <c r="L25" s="619"/>
      <c r="M25" s="619"/>
      <c r="N25" s="619"/>
      <c r="O25" s="619"/>
      <c r="P25" s="619"/>
      <c r="Q25" s="620"/>
      <c r="R25" s="621">
        <v>5887422</v>
      </c>
      <c r="S25" s="622"/>
      <c r="T25" s="622"/>
      <c r="U25" s="622"/>
      <c r="V25" s="622"/>
      <c r="W25" s="622"/>
      <c r="X25" s="622"/>
      <c r="Y25" s="623"/>
      <c r="Z25" s="659">
        <v>53.7</v>
      </c>
      <c r="AA25" s="659"/>
      <c r="AB25" s="659"/>
      <c r="AC25" s="659"/>
      <c r="AD25" s="660">
        <v>5387356</v>
      </c>
      <c r="AE25" s="660"/>
      <c r="AF25" s="660"/>
      <c r="AG25" s="660"/>
      <c r="AH25" s="660"/>
      <c r="AI25" s="660"/>
      <c r="AJ25" s="660"/>
      <c r="AK25" s="660"/>
      <c r="AL25" s="624">
        <v>99.8</v>
      </c>
      <c r="AM25" s="625"/>
      <c r="AN25" s="625"/>
      <c r="AO25" s="661"/>
      <c r="AP25" s="618" t="s">
        <v>283</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284</v>
      </c>
      <c r="CE25" s="619"/>
      <c r="CF25" s="619"/>
      <c r="CG25" s="619"/>
      <c r="CH25" s="619"/>
      <c r="CI25" s="619"/>
      <c r="CJ25" s="619"/>
      <c r="CK25" s="619"/>
      <c r="CL25" s="619"/>
      <c r="CM25" s="619"/>
      <c r="CN25" s="619"/>
      <c r="CO25" s="619"/>
      <c r="CP25" s="619"/>
      <c r="CQ25" s="620"/>
      <c r="CR25" s="621">
        <v>1719886</v>
      </c>
      <c r="CS25" s="634"/>
      <c r="CT25" s="634"/>
      <c r="CU25" s="634"/>
      <c r="CV25" s="634"/>
      <c r="CW25" s="634"/>
      <c r="CX25" s="634"/>
      <c r="CY25" s="635"/>
      <c r="CZ25" s="624">
        <v>16.399999999999999</v>
      </c>
      <c r="DA25" s="636"/>
      <c r="DB25" s="636"/>
      <c r="DC25" s="637"/>
      <c r="DD25" s="627">
        <v>1567094</v>
      </c>
      <c r="DE25" s="634"/>
      <c r="DF25" s="634"/>
      <c r="DG25" s="634"/>
      <c r="DH25" s="634"/>
      <c r="DI25" s="634"/>
      <c r="DJ25" s="634"/>
      <c r="DK25" s="635"/>
      <c r="DL25" s="627">
        <v>1516485</v>
      </c>
      <c r="DM25" s="634"/>
      <c r="DN25" s="634"/>
      <c r="DO25" s="634"/>
      <c r="DP25" s="634"/>
      <c r="DQ25" s="634"/>
      <c r="DR25" s="634"/>
      <c r="DS25" s="634"/>
      <c r="DT25" s="634"/>
      <c r="DU25" s="634"/>
      <c r="DV25" s="635"/>
      <c r="DW25" s="624">
        <v>28</v>
      </c>
      <c r="DX25" s="636"/>
      <c r="DY25" s="636"/>
      <c r="DZ25" s="636"/>
      <c r="EA25" s="636"/>
      <c r="EB25" s="636"/>
      <c r="EC25" s="648"/>
    </row>
    <row r="26" spans="2:133" ht="11.25" customHeight="1" x14ac:dyDescent="0.15">
      <c r="B26" s="618" t="s">
        <v>285</v>
      </c>
      <c r="C26" s="619"/>
      <c r="D26" s="619"/>
      <c r="E26" s="619"/>
      <c r="F26" s="619"/>
      <c r="G26" s="619"/>
      <c r="H26" s="619"/>
      <c r="I26" s="619"/>
      <c r="J26" s="619"/>
      <c r="K26" s="619"/>
      <c r="L26" s="619"/>
      <c r="M26" s="619"/>
      <c r="N26" s="619"/>
      <c r="O26" s="619"/>
      <c r="P26" s="619"/>
      <c r="Q26" s="620"/>
      <c r="R26" s="621">
        <v>708</v>
      </c>
      <c r="S26" s="622"/>
      <c r="T26" s="622"/>
      <c r="U26" s="622"/>
      <c r="V26" s="622"/>
      <c r="W26" s="622"/>
      <c r="X26" s="622"/>
      <c r="Y26" s="623"/>
      <c r="Z26" s="659">
        <v>0</v>
      </c>
      <c r="AA26" s="659"/>
      <c r="AB26" s="659"/>
      <c r="AC26" s="659"/>
      <c r="AD26" s="660">
        <v>708</v>
      </c>
      <c r="AE26" s="660"/>
      <c r="AF26" s="660"/>
      <c r="AG26" s="660"/>
      <c r="AH26" s="660"/>
      <c r="AI26" s="660"/>
      <c r="AJ26" s="660"/>
      <c r="AK26" s="660"/>
      <c r="AL26" s="624">
        <v>0</v>
      </c>
      <c r="AM26" s="625"/>
      <c r="AN26" s="625"/>
      <c r="AO26" s="661"/>
      <c r="AP26" s="618" t="s">
        <v>286</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287</v>
      </c>
      <c r="CE26" s="619"/>
      <c r="CF26" s="619"/>
      <c r="CG26" s="619"/>
      <c r="CH26" s="619"/>
      <c r="CI26" s="619"/>
      <c r="CJ26" s="619"/>
      <c r="CK26" s="619"/>
      <c r="CL26" s="619"/>
      <c r="CM26" s="619"/>
      <c r="CN26" s="619"/>
      <c r="CO26" s="619"/>
      <c r="CP26" s="619"/>
      <c r="CQ26" s="620"/>
      <c r="CR26" s="621">
        <v>791864</v>
      </c>
      <c r="CS26" s="622"/>
      <c r="CT26" s="622"/>
      <c r="CU26" s="622"/>
      <c r="CV26" s="622"/>
      <c r="CW26" s="622"/>
      <c r="CX26" s="622"/>
      <c r="CY26" s="623"/>
      <c r="CZ26" s="624">
        <v>7.5</v>
      </c>
      <c r="DA26" s="636"/>
      <c r="DB26" s="636"/>
      <c r="DC26" s="637"/>
      <c r="DD26" s="627">
        <v>729497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288</v>
      </c>
      <c r="C27" s="619"/>
      <c r="D27" s="619"/>
      <c r="E27" s="619"/>
      <c r="F27" s="619"/>
      <c r="G27" s="619"/>
      <c r="H27" s="619"/>
      <c r="I27" s="619"/>
      <c r="J27" s="619"/>
      <c r="K27" s="619"/>
      <c r="L27" s="619"/>
      <c r="M27" s="619"/>
      <c r="N27" s="619"/>
      <c r="O27" s="619"/>
      <c r="P27" s="619"/>
      <c r="Q27" s="620"/>
      <c r="R27" s="621">
        <v>203984</v>
      </c>
      <c r="S27" s="622"/>
      <c r="T27" s="622"/>
      <c r="U27" s="622"/>
      <c r="V27" s="622"/>
      <c r="W27" s="622"/>
      <c r="X27" s="622"/>
      <c r="Y27" s="623"/>
      <c r="Z27" s="659">
        <v>1.9</v>
      </c>
      <c r="AA27" s="659"/>
      <c r="AB27" s="659"/>
      <c r="AC27" s="659"/>
      <c r="AD27" s="660" t="s">
        <v>122</v>
      </c>
      <c r="AE27" s="660"/>
      <c r="AF27" s="660"/>
      <c r="AG27" s="660"/>
      <c r="AH27" s="660"/>
      <c r="AI27" s="660"/>
      <c r="AJ27" s="660"/>
      <c r="AK27" s="660"/>
      <c r="AL27" s="624" t="s">
        <v>122</v>
      </c>
      <c r="AM27" s="625"/>
      <c r="AN27" s="625"/>
      <c r="AO27" s="661"/>
      <c r="AP27" s="618" t="s">
        <v>289</v>
      </c>
      <c r="AQ27" s="619"/>
      <c r="AR27" s="619"/>
      <c r="AS27" s="619"/>
      <c r="AT27" s="619"/>
      <c r="AU27" s="619"/>
      <c r="AV27" s="619"/>
      <c r="AW27" s="619"/>
      <c r="AX27" s="619"/>
      <c r="AY27" s="619"/>
      <c r="AZ27" s="619"/>
      <c r="BA27" s="619"/>
      <c r="BB27" s="619"/>
      <c r="BC27" s="619"/>
      <c r="BD27" s="619"/>
      <c r="BE27" s="619"/>
      <c r="BF27" s="620"/>
      <c r="BG27" s="621">
        <v>1435747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290</v>
      </c>
      <c r="CE27" s="619"/>
      <c r="CF27" s="619"/>
      <c r="CG27" s="619"/>
      <c r="CH27" s="619"/>
      <c r="CI27" s="619"/>
      <c r="CJ27" s="619"/>
      <c r="CK27" s="619"/>
      <c r="CL27" s="619"/>
      <c r="CM27" s="619"/>
      <c r="CN27" s="619"/>
      <c r="CO27" s="619"/>
      <c r="CP27" s="619"/>
      <c r="CQ27" s="620"/>
      <c r="CR27" s="621">
        <v>979347</v>
      </c>
      <c r="CS27" s="634"/>
      <c r="CT27" s="634"/>
      <c r="CU27" s="634"/>
      <c r="CV27" s="634"/>
      <c r="CW27" s="634"/>
      <c r="CX27" s="634"/>
      <c r="CY27" s="635"/>
      <c r="CZ27" s="624">
        <v>9.3000000000000007</v>
      </c>
      <c r="DA27" s="636"/>
      <c r="DB27" s="636"/>
      <c r="DC27" s="637"/>
      <c r="DD27" s="627">
        <v>430506</v>
      </c>
      <c r="DE27" s="634"/>
      <c r="DF27" s="634"/>
      <c r="DG27" s="634"/>
      <c r="DH27" s="634"/>
      <c r="DI27" s="634"/>
      <c r="DJ27" s="634"/>
      <c r="DK27" s="635"/>
      <c r="DL27" s="627">
        <v>206346</v>
      </c>
      <c r="DM27" s="634"/>
      <c r="DN27" s="634"/>
      <c r="DO27" s="634"/>
      <c r="DP27" s="634"/>
      <c r="DQ27" s="634"/>
      <c r="DR27" s="634"/>
      <c r="DS27" s="634"/>
      <c r="DT27" s="634"/>
      <c r="DU27" s="634"/>
      <c r="DV27" s="635"/>
      <c r="DW27" s="624">
        <v>3.8</v>
      </c>
      <c r="DX27" s="636"/>
      <c r="DY27" s="636"/>
      <c r="DZ27" s="636"/>
      <c r="EA27" s="636"/>
      <c r="EB27" s="636"/>
      <c r="EC27" s="648"/>
    </row>
    <row r="28" spans="2:133" ht="11.25" customHeight="1" x14ac:dyDescent="0.15">
      <c r="B28" s="618" t="s">
        <v>291</v>
      </c>
      <c r="C28" s="619"/>
      <c r="D28" s="619"/>
      <c r="E28" s="619"/>
      <c r="F28" s="619"/>
      <c r="G28" s="619"/>
      <c r="H28" s="619"/>
      <c r="I28" s="619"/>
      <c r="J28" s="619"/>
      <c r="K28" s="619"/>
      <c r="L28" s="619"/>
      <c r="M28" s="619"/>
      <c r="N28" s="619"/>
      <c r="O28" s="619"/>
      <c r="P28" s="619"/>
      <c r="Q28" s="620"/>
      <c r="R28" s="621">
        <v>97895</v>
      </c>
      <c r="S28" s="622"/>
      <c r="T28" s="622"/>
      <c r="U28" s="622"/>
      <c r="V28" s="622"/>
      <c r="W28" s="622"/>
      <c r="X28" s="622"/>
      <c r="Y28" s="623"/>
      <c r="Z28" s="659">
        <v>0.9</v>
      </c>
      <c r="AA28" s="659"/>
      <c r="AB28" s="659"/>
      <c r="AC28" s="659"/>
      <c r="AD28" s="660">
        <v>7406</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292</v>
      </c>
      <c r="CE28" s="619"/>
      <c r="CF28" s="619"/>
      <c r="CG28" s="619"/>
      <c r="CH28" s="619"/>
      <c r="CI28" s="619"/>
      <c r="CJ28" s="619"/>
      <c r="CK28" s="619"/>
      <c r="CL28" s="619"/>
      <c r="CM28" s="619"/>
      <c r="CN28" s="619"/>
      <c r="CO28" s="619"/>
      <c r="CP28" s="619"/>
      <c r="CQ28" s="620"/>
      <c r="CR28" s="621">
        <v>1194026</v>
      </c>
      <c r="CS28" s="622"/>
      <c r="CT28" s="622"/>
      <c r="CU28" s="622"/>
      <c r="CV28" s="622"/>
      <c r="CW28" s="622"/>
      <c r="CX28" s="622"/>
      <c r="CY28" s="623"/>
      <c r="CZ28" s="624">
        <v>11.4</v>
      </c>
      <c r="DA28" s="636"/>
      <c r="DB28" s="636"/>
      <c r="DC28" s="637"/>
      <c r="DD28" s="627">
        <v>1164535</v>
      </c>
      <c r="DE28" s="622"/>
      <c r="DF28" s="622"/>
      <c r="DG28" s="622"/>
      <c r="DH28" s="622"/>
      <c r="DI28" s="622"/>
      <c r="DJ28" s="622"/>
      <c r="DK28" s="623"/>
      <c r="DL28" s="627">
        <v>1164535</v>
      </c>
      <c r="DM28" s="622"/>
      <c r="DN28" s="622"/>
      <c r="DO28" s="622"/>
      <c r="DP28" s="622"/>
      <c r="DQ28" s="622"/>
      <c r="DR28" s="622"/>
      <c r="DS28" s="622"/>
      <c r="DT28" s="622"/>
      <c r="DU28" s="622"/>
      <c r="DV28" s="623"/>
      <c r="DW28" s="624">
        <v>21.5</v>
      </c>
      <c r="DX28" s="636"/>
      <c r="DY28" s="636"/>
      <c r="DZ28" s="636"/>
      <c r="EA28" s="636"/>
      <c r="EB28" s="636"/>
      <c r="EC28" s="648"/>
    </row>
    <row r="29" spans="2:133" ht="11.25" customHeight="1" x14ac:dyDescent="0.15">
      <c r="B29" s="618" t="s">
        <v>293</v>
      </c>
      <c r="C29" s="619"/>
      <c r="D29" s="619"/>
      <c r="E29" s="619"/>
      <c r="F29" s="619"/>
      <c r="G29" s="619"/>
      <c r="H29" s="619"/>
      <c r="I29" s="619"/>
      <c r="J29" s="619"/>
      <c r="K29" s="619"/>
      <c r="L29" s="619"/>
      <c r="M29" s="619"/>
      <c r="N29" s="619"/>
      <c r="O29" s="619"/>
      <c r="P29" s="619"/>
      <c r="Q29" s="620"/>
      <c r="R29" s="621">
        <v>111991</v>
      </c>
      <c r="S29" s="622"/>
      <c r="T29" s="622"/>
      <c r="U29" s="622"/>
      <c r="V29" s="622"/>
      <c r="W29" s="622"/>
      <c r="X29" s="622"/>
      <c r="Y29" s="623"/>
      <c r="Z29" s="659">
        <v>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294</v>
      </c>
      <c r="CE29" s="641"/>
      <c r="CF29" s="618" t="s">
        <v>66</v>
      </c>
      <c r="CG29" s="619"/>
      <c r="CH29" s="619"/>
      <c r="CI29" s="619"/>
      <c r="CJ29" s="619"/>
      <c r="CK29" s="619"/>
      <c r="CL29" s="619"/>
      <c r="CM29" s="619"/>
      <c r="CN29" s="619"/>
      <c r="CO29" s="619"/>
      <c r="CP29" s="619"/>
      <c r="CQ29" s="620"/>
      <c r="CR29" s="621">
        <v>1194026</v>
      </c>
      <c r="CS29" s="634"/>
      <c r="CT29" s="634"/>
      <c r="CU29" s="634"/>
      <c r="CV29" s="634"/>
      <c r="CW29" s="634"/>
      <c r="CX29" s="634"/>
      <c r="CY29" s="635"/>
      <c r="CZ29" s="624">
        <v>11.4</v>
      </c>
      <c r="DA29" s="636"/>
      <c r="DB29" s="636"/>
      <c r="DC29" s="637"/>
      <c r="DD29" s="627">
        <v>1164535</v>
      </c>
      <c r="DE29" s="634"/>
      <c r="DF29" s="634"/>
      <c r="DG29" s="634"/>
      <c r="DH29" s="634"/>
      <c r="DI29" s="634"/>
      <c r="DJ29" s="634"/>
      <c r="DK29" s="635"/>
      <c r="DL29" s="627">
        <v>1164535</v>
      </c>
      <c r="DM29" s="634"/>
      <c r="DN29" s="634"/>
      <c r="DO29" s="634"/>
      <c r="DP29" s="634"/>
      <c r="DQ29" s="634"/>
      <c r="DR29" s="634"/>
      <c r="DS29" s="634"/>
      <c r="DT29" s="634"/>
      <c r="DU29" s="634"/>
      <c r="DV29" s="635"/>
      <c r="DW29" s="624">
        <v>21.5</v>
      </c>
      <c r="DX29" s="636"/>
      <c r="DY29" s="636"/>
      <c r="DZ29" s="636"/>
      <c r="EA29" s="636"/>
      <c r="EB29" s="636"/>
      <c r="EC29" s="648"/>
    </row>
    <row r="30" spans="2:133" ht="11.25" customHeight="1" x14ac:dyDescent="0.15">
      <c r="B30" s="618" t="s">
        <v>295</v>
      </c>
      <c r="C30" s="619"/>
      <c r="D30" s="619"/>
      <c r="E30" s="619"/>
      <c r="F30" s="619"/>
      <c r="G30" s="619"/>
      <c r="H30" s="619"/>
      <c r="I30" s="619"/>
      <c r="J30" s="619"/>
      <c r="K30" s="619"/>
      <c r="L30" s="619"/>
      <c r="M30" s="619"/>
      <c r="N30" s="619"/>
      <c r="O30" s="619"/>
      <c r="P30" s="619"/>
      <c r="Q30" s="620"/>
      <c r="R30" s="621">
        <v>1240769</v>
      </c>
      <c r="S30" s="622"/>
      <c r="T30" s="622"/>
      <c r="U30" s="622"/>
      <c r="V30" s="622"/>
      <c r="W30" s="622"/>
      <c r="X30" s="622"/>
      <c r="Y30" s="623"/>
      <c r="Z30" s="659">
        <v>11.3</v>
      </c>
      <c r="AA30" s="659"/>
      <c r="AB30" s="659"/>
      <c r="AC30" s="659"/>
      <c r="AD30" s="660" t="s">
        <v>122</v>
      </c>
      <c r="AE30" s="660"/>
      <c r="AF30" s="660"/>
      <c r="AG30" s="660"/>
      <c r="AH30" s="660"/>
      <c r="AI30" s="660"/>
      <c r="AJ30" s="660"/>
      <c r="AK30" s="660"/>
      <c r="AL30" s="624" t="s">
        <v>122</v>
      </c>
      <c r="AM30" s="625"/>
      <c r="AN30" s="625"/>
      <c r="AO30" s="661"/>
      <c r="AP30" s="679" t="s">
        <v>213</v>
      </c>
      <c r="AQ30" s="680"/>
      <c r="AR30" s="680"/>
      <c r="AS30" s="680"/>
      <c r="AT30" s="680"/>
      <c r="AU30" s="680"/>
      <c r="AV30" s="680"/>
      <c r="AW30" s="680"/>
      <c r="AX30" s="680"/>
      <c r="AY30" s="680"/>
      <c r="AZ30" s="680"/>
      <c r="BA30" s="680"/>
      <c r="BB30" s="680"/>
      <c r="BC30" s="680"/>
      <c r="BD30" s="680"/>
      <c r="BE30" s="680"/>
      <c r="BF30" s="681"/>
      <c r="BG30" s="679" t="s">
        <v>296</v>
      </c>
      <c r="BH30" s="693"/>
      <c r="BI30" s="693"/>
      <c r="BJ30" s="693"/>
      <c r="BK30" s="693"/>
      <c r="BL30" s="693"/>
      <c r="BM30" s="693"/>
      <c r="BN30" s="693"/>
      <c r="BO30" s="693"/>
      <c r="BP30" s="693"/>
      <c r="BQ30" s="694"/>
      <c r="BR30" s="679" t="s">
        <v>297</v>
      </c>
      <c r="BS30" s="693"/>
      <c r="BT30" s="693"/>
      <c r="BU30" s="693"/>
      <c r="BV30" s="693"/>
      <c r="BW30" s="693"/>
      <c r="BX30" s="693"/>
      <c r="BY30" s="693"/>
      <c r="BZ30" s="693"/>
      <c r="CA30" s="693"/>
      <c r="CB30" s="694"/>
      <c r="CD30" s="642"/>
      <c r="CE30" s="643"/>
      <c r="CF30" s="618" t="s">
        <v>298</v>
      </c>
      <c r="CG30" s="619"/>
      <c r="CH30" s="619"/>
      <c r="CI30" s="619"/>
      <c r="CJ30" s="619"/>
      <c r="CK30" s="619"/>
      <c r="CL30" s="619"/>
      <c r="CM30" s="619"/>
      <c r="CN30" s="619"/>
      <c r="CO30" s="619"/>
      <c r="CP30" s="619"/>
      <c r="CQ30" s="620"/>
      <c r="CR30" s="621">
        <v>1149892</v>
      </c>
      <c r="CS30" s="622"/>
      <c r="CT30" s="622"/>
      <c r="CU30" s="622"/>
      <c r="CV30" s="622"/>
      <c r="CW30" s="622"/>
      <c r="CX30" s="622"/>
      <c r="CY30" s="623"/>
      <c r="CZ30" s="624">
        <v>11</v>
      </c>
      <c r="DA30" s="636"/>
      <c r="DB30" s="636"/>
      <c r="DC30" s="637"/>
      <c r="DD30" s="627">
        <v>1120401</v>
      </c>
      <c r="DE30" s="622"/>
      <c r="DF30" s="622"/>
      <c r="DG30" s="622"/>
      <c r="DH30" s="622"/>
      <c r="DI30" s="622"/>
      <c r="DJ30" s="622"/>
      <c r="DK30" s="623"/>
      <c r="DL30" s="627">
        <v>1120401</v>
      </c>
      <c r="DM30" s="622"/>
      <c r="DN30" s="622"/>
      <c r="DO30" s="622"/>
      <c r="DP30" s="622"/>
      <c r="DQ30" s="622"/>
      <c r="DR30" s="622"/>
      <c r="DS30" s="622"/>
      <c r="DT30" s="622"/>
      <c r="DU30" s="622"/>
      <c r="DV30" s="623"/>
      <c r="DW30" s="624">
        <v>20.7</v>
      </c>
      <c r="DX30" s="636"/>
      <c r="DY30" s="636"/>
      <c r="DZ30" s="636"/>
      <c r="EA30" s="636"/>
      <c r="EB30" s="636"/>
      <c r="EC30" s="648"/>
    </row>
    <row r="31" spans="2:133" ht="11.25" customHeight="1" x14ac:dyDescent="0.15">
      <c r="B31" s="696" t="s">
        <v>299</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300</v>
      </c>
      <c r="AQ31" s="688"/>
      <c r="AR31" s="688"/>
      <c r="AS31" s="688"/>
      <c r="AT31" s="689" t="s">
        <v>301</v>
      </c>
      <c r="AU31" s="206"/>
      <c r="AV31" s="206"/>
      <c r="AW31" s="206"/>
      <c r="AX31" s="676" t="s">
        <v>179</v>
      </c>
      <c r="AY31" s="677"/>
      <c r="AZ31" s="677"/>
      <c r="BA31" s="677"/>
      <c r="BB31" s="677"/>
      <c r="BC31" s="677"/>
      <c r="BD31" s="677"/>
      <c r="BE31" s="677"/>
      <c r="BF31" s="678"/>
      <c r="BG31" s="683">
        <v>98.8</v>
      </c>
      <c r="BH31" s="684"/>
      <c r="BI31" s="684"/>
      <c r="BJ31" s="684"/>
      <c r="BK31" s="684"/>
      <c r="BL31" s="684"/>
      <c r="BM31" s="685">
        <v>95.3</v>
      </c>
      <c r="BN31" s="684"/>
      <c r="BO31" s="684"/>
      <c r="BP31" s="684"/>
      <c r="BQ31" s="686"/>
      <c r="BR31" s="683">
        <v>99</v>
      </c>
      <c r="BS31" s="684"/>
      <c r="BT31" s="684"/>
      <c r="BU31" s="684"/>
      <c r="BV31" s="684"/>
      <c r="BW31" s="684"/>
      <c r="BX31" s="685">
        <v>95.8</v>
      </c>
      <c r="BY31" s="684"/>
      <c r="BZ31" s="684"/>
      <c r="CA31" s="684"/>
      <c r="CB31" s="686"/>
      <c r="CD31" s="642"/>
      <c r="CE31" s="643"/>
      <c r="CF31" s="618" t="s">
        <v>302</v>
      </c>
      <c r="CG31" s="619"/>
      <c r="CH31" s="619"/>
      <c r="CI31" s="619"/>
      <c r="CJ31" s="619"/>
      <c r="CK31" s="619"/>
      <c r="CL31" s="619"/>
      <c r="CM31" s="619"/>
      <c r="CN31" s="619"/>
      <c r="CO31" s="619"/>
      <c r="CP31" s="619"/>
      <c r="CQ31" s="620"/>
      <c r="CR31" s="621">
        <v>44134</v>
      </c>
      <c r="CS31" s="634"/>
      <c r="CT31" s="634"/>
      <c r="CU31" s="634"/>
      <c r="CV31" s="634"/>
      <c r="CW31" s="634"/>
      <c r="CX31" s="634"/>
      <c r="CY31" s="635"/>
      <c r="CZ31" s="624">
        <v>0.4</v>
      </c>
      <c r="DA31" s="636"/>
      <c r="DB31" s="636"/>
      <c r="DC31" s="637"/>
      <c r="DD31" s="627">
        <v>44134</v>
      </c>
      <c r="DE31" s="634"/>
      <c r="DF31" s="634"/>
      <c r="DG31" s="634"/>
      <c r="DH31" s="634"/>
      <c r="DI31" s="634"/>
      <c r="DJ31" s="634"/>
      <c r="DK31" s="635"/>
      <c r="DL31" s="627">
        <v>44134</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303</v>
      </c>
      <c r="C32" s="619"/>
      <c r="D32" s="619"/>
      <c r="E32" s="619"/>
      <c r="F32" s="619"/>
      <c r="G32" s="619"/>
      <c r="H32" s="619"/>
      <c r="I32" s="619"/>
      <c r="J32" s="619"/>
      <c r="K32" s="619"/>
      <c r="L32" s="619"/>
      <c r="M32" s="619"/>
      <c r="N32" s="619"/>
      <c r="O32" s="619"/>
      <c r="P32" s="619"/>
      <c r="Q32" s="620"/>
      <c r="R32" s="621">
        <v>509797</v>
      </c>
      <c r="S32" s="622"/>
      <c r="T32" s="622"/>
      <c r="U32" s="622"/>
      <c r="V32" s="622"/>
      <c r="W32" s="622"/>
      <c r="X32" s="622"/>
      <c r="Y32" s="623"/>
      <c r="Z32" s="659">
        <v>4.7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304</v>
      </c>
      <c r="AX32" s="618" t="s">
        <v>305</v>
      </c>
      <c r="AY32" s="619"/>
      <c r="AZ32" s="619"/>
      <c r="BA32" s="619"/>
      <c r="BB32" s="619"/>
      <c r="BC32" s="619"/>
      <c r="BD32" s="619"/>
      <c r="BE32" s="619"/>
      <c r="BF32" s="620"/>
      <c r="BG32" s="692">
        <v>99.2</v>
      </c>
      <c r="BH32" s="634"/>
      <c r="BI32" s="634"/>
      <c r="BJ32" s="634"/>
      <c r="BK32" s="634"/>
      <c r="BL32" s="634"/>
      <c r="BM32" s="625">
        <v>96.7</v>
      </c>
      <c r="BN32" s="634"/>
      <c r="BO32" s="634"/>
      <c r="BP32" s="634"/>
      <c r="BQ32" s="657"/>
      <c r="BR32" s="692">
        <v>99.4</v>
      </c>
      <c r="BS32" s="634"/>
      <c r="BT32" s="634"/>
      <c r="BU32" s="634"/>
      <c r="BV32" s="634"/>
      <c r="BW32" s="634"/>
      <c r="BX32" s="625">
        <v>97.1</v>
      </c>
      <c r="BY32" s="634"/>
      <c r="BZ32" s="634"/>
      <c r="CA32" s="634"/>
      <c r="CB32" s="657"/>
      <c r="CD32" s="644"/>
      <c r="CE32" s="645"/>
      <c r="CF32" s="618" t="s">
        <v>306</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307</v>
      </c>
      <c r="C33" s="619"/>
      <c r="D33" s="619"/>
      <c r="E33" s="619"/>
      <c r="F33" s="619"/>
      <c r="G33" s="619"/>
      <c r="H33" s="619"/>
      <c r="I33" s="619"/>
      <c r="J33" s="619"/>
      <c r="K33" s="619"/>
      <c r="L33" s="619"/>
      <c r="M33" s="619"/>
      <c r="N33" s="619"/>
      <c r="O33" s="619"/>
      <c r="P33" s="619"/>
      <c r="Q33" s="620"/>
      <c r="R33" s="621">
        <v>22856</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308</v>
      </c>
      <c r="AY33" s="603"/>
      <c r="AZ33" s="603"/>
      <c r="BA33" s="603"/>
      <c r="BB33" s="603"/>
      <c r="BC33" s="603"/>
      <c r="BD33" s="603"/>
      <c r="BE33" s="603"/>
      <c r="BF33" s="604"/>
      <c r="BG33" s="682">
        <v>98.3</v>
      </c>
      <c r="BH33" s="606"/>
      <c r="BI33" s="606"/>
      <c r="BJ33" s="606"/>
      <c r="BK33" s="606"/>
      <c r="BL33" s="606"/>
      <c r="BM33" s="652">
        <v>93.1</v>
      </c>
      <c r="BN33" s="606"/>
      <c r="BO33" s="606"/>
      <c r="BP33" s="606"/>
      <c r="BQ33" s="669"/>
      <c r="BR33" s="682">
        <v>98.5</v>
      </c>
      <c r="BS33" s="606"/>
      <c r="BT33" s="606"/>
      <c r="BU33" s="606"/>
      <c r="BV33" s="606"/>
      <c r="BW33" s="606"/>
      <c r="BX33" s="652">
        <v>93.8</v>
      </c>
      <c r="BY33" s="606"/>
      <c r="BZ33" s="606"/>
      <c r="CA33" s="606"/>
      <c r="CB33" s="669"/>
      <c r="CD33" s="618" t="s">
        <v>309</v>
      </c>
      <c r="CE33" s="619"/>
      <c r="CF33" s="619"/>
      <c r="CG33" s="619"/>
      <c r="CH33" s="619"/>
      <c r="CI33" s="619"/>
      <c r="CJ33" s="619"/>
      <c r="CK33" s="619"/>
      <c r="CL33" s="619"/>
      <c r="CM33" s="619"/>
      <c r="CN33" s="619"/>
      <c r="CO33" s="619"/>
      <c r="CP33" s="619"/>
      <c r="CQ33" s="620"/>
      <c r="CR33" s="621">
        <v>4706433</v>
      </c>
      <c r="CS33" s="634"/>
      <c r="CT33" s="634"/>
      <c r="CU33" s="634"/>
      <c r="CV33" s="634"/>
      <c r="CW33" s="634"/>
      <c r="CX33" s="634"/>
      <c r="CY33" s="635"/>
      <c r="CZ33" s="624">
        <v>44.9</v>
      </c>
      <c r="DA33" s="636"/>
      <c r="DB33" s="636"/>
      <c r="DC33" s="637"/>
      <c r="DD33" s="627">
        <v>2979998</v>
      </c>
      <c r="DE33" s="634"/>
      <c r="DF33" s="634"/>
      <c r="DG33" s="634"/>
      <c r="DH33" s="634"/>
      <c r="DI33" s="634"/>
      <c r="DJ33" s="634"/>
      <c r="DK33" s="635"/>
      <c r="DL33" s="627">
        <v>2145842</v>
      </c>
      <c r="DM33" s="634"/>
      <c r="DN33" s="634"/>
      <c r="DO33" s="634"/>
      <c r="DP33" s="634"/>
      <c r="DQ33" s="634"/>
      <c r="DR33" s="634"/>
      <c r="DS33" s="634"/>
      <c r="DT33" s="634"/>
      <c r="DU33" s="634"/>
      <c r="DV33" s="635"/>
      <c r="DW33" s="624">
        <v>39.6</v>
      </c>
      <c r="DX33" s="636"/>
      <c r="DY33" s="636"/>
      <c r="DZ33" s="636"/>
      <c r="EA33" s="636"/>
      <c r="EB33" s="636"/>
      <c r="EC33" s="648"/>
    </row>
    <row r="34" spans="2:133" ht="11.25" customHeight="1" x14ac:dyDescent="0.15">
      <c r="B34" s="618" t="s">
        <v>310</v>
      </c>
      <c r="C34" s="619"/>
      <c r="D34" s="619"/>
      <c r="E34" s="619"/>
      <c r="F34" s="619"/>
      <c r="G34" s="619"/>
      <c r="H34" s="619"/>
      <c r="I34" s="619"/>
      <c r="J34" s="619"/>
      <c r="K34" s="619"/>
      <c r="L34" s="619"/>
      <c r="M34" s="619"/>
      <c r="N34" s="619"/>
      <c r="O34" s="619"/>
      <c r="P34" s="619"/>
      <c r="Q34" s="620"/>
      <c r="R34" s="621">
        <v>424459</v>
      </c>
      <c r="S34" s="622"/>
      <c r="T34" s="622"/>
      <c r="U34" s="622"/>
      <c r="V34" s="622"/>
      <c r="W34" s="622"/>
      <c r="X34" s="622"/>
      <c r="Y34" s="623"/>
      <c r="Z34" s="659">
        <v>3.9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311</v>
      </c>
      <c r="CE34" s="619"/>
      <c r="CF34" s="619"/>
      <c r="CG34" s="619"/>
      <c r="CH34" s="619"/>
      <c r="CI34" s="619"/>
      <c r="CJ34" s="619"/>
      <c r="CK34" s="619"/>
      <c r="CL34" s="619"/>
      <c r="CM34" s="619"/>
      <c r="CN34" s="619"/>
      <c r="CO34" s="619"/>
      <c r="CP34" s="619"/>
      <c r="CQ34" s="620"/>
      <c r="CR34" s="621">
        <v>1239869</v>
      </c>
      <c r="CS34" s="622"/>
      <c r="CT34" s="622"/>
      <c r="CU34" s="622"/>
      <c r="CV34" s="622"/>
      <c r="CW34" s="622"/>
      <c r="CX34" s="622"/>
      <c r="CY34" s="623"/>
      <c r="CZ34" s="624">
        <v>11.8</v>
      </c>
      <c r="DA34" s="636"/>
      <c r="DB34" s="636"/>
      <c r="DC34" s="637"/>
      <c r="DD34" s="627">
        <v>669515</v>
      </c>
      <c r="DE34" s="622"/>
      <c r="DF34" s="622"/>
      <c r="DG34" s="622"/>
      <c r="DH34" s="622"/>
      <c r="DI34" s="622"/>
      <c r="DJ34" s="622"/>
      <c r="DK34" s="623"/>
      <c r="DL34" s="627">
        <v>523189</v>
      </c>
      <c r="DM34" s="622"/>
      <c r="DN34" s="622"/>
      <c r="DO34" s="622"/>
      <c r="DP34" s="622"/>
      <c r="DQ34" s="622"/>
      <c r="DR34" s="622"/>
      <c r="DS34" s="622"/>
      <c r="DT34" s="622"/>
      <c r="DU34" s="622"/>
      <c r="DV34" s="623"/>
      <c r="DW34" s="624">
        <v>9.6999999999999993</v>
      </c>
      <c r="DX34" s="636"/>
      <c r="DY34" s="636"/>
      <c r="DZ34" s="636"/>
      <c r="EA34" s="636"/>
      <c r="EB34" s="636"/>
      <c r="EC34" s="648"/>
    </row>
    <row r="35" spans="2:133" ht="11.25" customHeight="1" x14ac:dyDescent="0.15">
      <c r="B35" s="618" t="s">
        <v>312</v>
      </c>
      <c r="C35" s="619"/>
      <c r="D35" s="619"/>
      <c r="E35" s="619"/>
      <c r="F35" s="619"/>
      <c r="G35" s="619"/>
      <c r="H35" s="619"/>
      <c r="I35" s="619"/>
      <c r="J35" s="619"/>
      <c r="K35" s="619"/>
      <c r="L35" s="619"/>
      <c r="M35" s="619"/>
      <c r="N35" s="619"/>
      <c r="O35" s="619"/>
      <c r="P35" s="619"/>
      <c r="Q35" s="620"/>
      <c r="R35" s="621">
        <v>521633</v>
      </c>
      <c r="S35" s="622"/>
      <c r="T35" s="622"/>
      <c r="U35" s="622"/>
      <c r="V35" s="622"/>
      <c r="W35" s="622"/>
      <c r="X35" s="622"/>
      <c r="Y35" s="623"/>
      <c r="Z35" s="659">
        <v>4.8</v>
      </c>
      <c r="AA35" s="659"/>
      <c r="AB35" s="659"/>
      <c r="AC35" s="659"/>
      <c r="AD35" s="660" t="s">
        <v>122</v>
      </c>
      <c r="AE35" s="660"/>
      <c r="AF35" s="660"/>
      <c r="AG35" s="660"/>
      <c r="AH35" s="660"/>
      <c r="AI35" s="660"/>
      <c r="AJ35" s="660"/>
      <c r="AK35" s="660"/>
      <c r="AL35" s="624" t="s">
        <v>122</v>
      </c>
      <c r="AM35" s="625"/>
      <c r="AN35" s="625"/>
      <c r="AO35" s="661"/>
      <c r="AP35" s="210"/>
      <c r="AQ35" s="679" t="s">
        <v>313</v>
      </c>
      <c r="AR35" s="680"/>
      <c r="AS35" s="680"/>
      <c r="AT35" s="680"/>
      <c r="AU35" s="680"/>
      <c r="AV35" s="680"/>
      <c r="AW35" s="680"/>
      <c r="AX35" s="680"/>
      <c r="AY35" s="680"/>
      <c r="AZ35" s="680"/>
      <c r="BA35" s="680"/>
      <c r="BB35" s="680"/>
      <c r="BC35" s="680"/>
      <c r="BD35" s="680"/>
      <c r="BE35" s="680"/>
      <c r="BF35" s="681"/>
      <c r="BG35" s="679" t="s">
        <v>314</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315</v>
      </c>
      <c r="CE35" s="619"/>
      <c r="CF35" s="619"/>
      <c r="CG35" s="619"/>
      <c r="CH35" s="619"/>
      <c r="CI35" s="619"/>
      <c r="CJ35" s="619"/>
      <c r="CK35" s="619"/>
      <c r="CL35" s="619"/>
      <c r="CM35" s="619"/>
      <c r="CN35" s="619"/>
      <c r="CO35" s="619"/>
      <c r="CP35" s="619"/>
      <c r="CQ35" s="620"/>
      <c r="CR35" s="621">
        <v>44978</v>
      </c>
      <c r="CS35" s="634"/>
      <c r="CT35" s="634"/>
      <c r="CU35" s="634"/>
      <c r="CV35" s="634"/>
      <c r="CW35" s="634"/>
      <c r="CX35" s="634"/>
      <c r="CY35" s="635"/>
      <c r="CZ35" s="624">
        <v>0.4</v>
      </c>
      <c r="DA35" s="636"/>
      <c r="DB35" s="636"/>
      <c r="DC35" s="637"/>
      <c r="DD35" s="627">
        <v>31827</v>
      </c>
      <c r="DE35" s="634"/>
      <c r="DF35" s="634"/>
      <c r="DG35" s="634"/>
      <c r="DH35" s="634"/>
      <c r="DI35" s="634"/>
      <c r="DJ35" s="634"/>
      <c r="DK35" s="635"/>
      <c r="DL35" s="627">
        <v>31827</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316</v>
      </c>
      <c r="C36" s="619"/>
      <c r="D36" s="619"/>
      <c r="E36" s="619"/>
      <c r="F36" s="619"/>
      <c r="G36" s="619"/>
      <c r="H36" s="619"/>
      <c r="I36" s="619"/>
      <c r="J36" s="619"/>
      <c r="K36" s="619"/>
      <c r="L36" s="619"/>
      <c r="M36" s="619"/>
      <c r="N36" s="619"/>
      <c r="O36" s="619"/>
      <c r="P36" s="619"/>
      <c r="Q36" s="620"/>
      <c r="R36" s="621">
        <v>385544</v>
      </c>
      <c r="S36" s="622"/>
      <c r="T36" s="622"/>
      <c r="U36" s="622"/>
      <c r="V36" s="622"/>
      <c r="W36" s="622"/>
      <c r="X36" s="622"/>
      <c r="Y36" s="623"/>
      <c r="Z36" s="659">
        <v>3.5</v>
      </c>
      <c r="AA36" s="659"/>
      <c r="AB36" s="659"/>
      <c r="AC36" s="659"/>
      <c r="AD36" s="660" t="s">
        <v>122</v>
      </c>
      <c r="AE36" s="660"/>
      <c r="AF36" s="660"/>
      <c r="AG36" s="660"/>
      <c r="AH36" s="660"/>
      <c r="AI36" s="660"/>
      <c r="AJ36" s="660"/>
      <c r="AK36" s="660"/>
      <c r="AL36" s="624" t="s">
        <v>122</v>
      </c>
      <c r="AM36" s="625"/>
      <c r="AN36" s="625"/>
      <c r="AO36" s="661"/>
      <c r="AP36" s="210"/>
      <c r="AQ36" s="670" t="s">
        <v>317</v>
      </c>
      <c r="AR36" s="671"/>
      <c r="AS36" s="671"/>
      <c r="AT36" s="671"/>
      <c r="AU36" s="671"/>
      <c r="AV36" s="671"/>
      <c r="AW36" s="671"/>
      <c r="AX36" s="671"/>
      <c r="AY36" s="672"/>
      <c r="AZ36" s="673">
        <v>1359167</v>
      </c>
      <c r="BA36" s="674"/>
      <c r="BB36" s="674"/>
      <c r="BC36" s="674"/>
      <c r="BD36" s="674"/>
      <c r="BE36" s="674"/>
      <c r="BF36" s="675"/>
      <c r="BG36" s="676" t="s">
        <v>318</v>
      </c>
      <c r="BH36" s="677"/>
      <c r="BI36" s="677"/>
      <c r="BJ36" s="677"/>
      <c r="BK36" s="677"/>
      <c r="BL36" s="677"/>
      <c r="BM36" s="677"/>
      <c r="BN36" s="677"/>
      <c r="BO36" s="677"/>
      <c r="BP36" s="677"/>
      <c r="BQ36" s="677"/>
      <c r="BR36" s="677"/>
      <c r="BS36" s="677"/>
      <c r="BT36" s="677"/>
      <c r="BU36" s="678"/>
      <c r="BV36" s="673">
        <v>31133</v>
      </c>
      <c r="BW36" s="674"/>
      <c r="BX36" s="674"/>
      <c r="BY36" s="674"/>
      <c r="BZ36" s="674"/>
      <c r="CA36" s="674"/>
      <c r="CB36" s="675"/>
      <c r="CD36" s="618" t="s">
        <v>319</v>
      </c>
      <c r="CE36" s="619"/>
      <c r="CF36" s="619"/>
      <c r="CG36" s="619"/>
      <c r="CH36" s="619"/>
      <c r="CI36" s="619"/>
      <c r="CJ36" s="619"/>
      <c r="CK36" s="619"/>
      <c r="CL36" s="619"/>
      <c r="CM36" s="619"/>
      <c r="CN36" s="619"/>
      <c r="CO36" s="619"/>
      <c r="CP36" s="619"/>
      <c r="CQ36" s="620"/>
      <c r="CR36" s="621">
        <v>1726025</v>
      </c>
      <c r="CS36" s="622"/>
      <c r="CT36" s="622"/>
      <c r="CU36" s="622"/>
      <c r="CV36" s="622"/>
      <c r="CW36" s="622"/>
      <c r="CX36" s="622"/>
      <c r="CY36" s="623"/>
      <c r="CZ36" s="624">
        <v>16.5</v>
      </c>
      <c r="DA36" s="636"/>
      <c r="DB36" s="636"/>
      <c r="DC36" s="637"/>
      <c r="DD36" s="627">
        <v>1316919</v>
      </c>
      <c r="DE36" s="622"/>
      <c r="DF36" s="622"/>
      <c r="DG36" s="622"/>
      <c r="DH36" s="622"/>
      <c r="DI36" s="622"/>
      <c r="DJ36" s="622"/>
      <c r="DK36" s="623"/>
      <c r="DL36" s="627">
        <v>946423</v>
      </c>
      <c r="DM36" s="622"/>
      <c r="DN36" s="622"/>
      <c r="DO36" s="622"/>
      <c r="DP36" s="622"/>
      <c r="DQ36" s="622"/>
      <c r="DR36" s="622"/>
      <c r="DS36" s="622"/>
      <c r="DT36" s="622"/>
      <c r="DU36" s="622"/>
      <c r="DV36" s="623"/>
      <c r="DW36" s="624">
        <v>17.5</v>
      </c>
      <c r="DX36" s="636"/>
      <c r="DY36" s="636"/>
      <c r="DZ36" s="636"/>
      <c r="EA36" s="636"/>
      <c r="EB36" s="636"/>
      <c r="EC36" s="648"/>
    </row>
    <row r="37" spans="2:133" ht="11.25" customHeight="1" x14ac:dyDescent="0.15">
      <c r="B37" s="618" t="s">
        <v>320</v>
      </c>
      <c r="C37" s="619"/>
      <c r="D37" s="619"/>
      <c r="E37" s="619"/>
      <c r="F37" s="619"/>
      <c r="G37" s="619"/>
      <c r="H37" s="619"/>
      <c r="I37" s="619"/>
      <c r="J37" s="619"/>
      <c r="K37" s="619"/>
      <c r="L37" s="619"/>
      <c r="M37" s="619"/>
      <c r="N37" s="619"/>
      <c r="O37" s="619"/>
      <c r="P37" s="619"/>
      <c r="Q37" s="620"/>
      <c r="R37" s="621">
        <v>216546</v>
      </c>
      <c r="S37" s="622"/>
      <c r="T37" s="622"/>
      <c r="U37" s="622"/>
      <c r="V37" s="622"/>
      <c r="W37" s="622"/>
      <c r="X37" s="622"/>
      <c r="Y37" s="623"/>
      <c r="Z37" s="659">
        <v>2</v>
      </c>
      <c r="AA37" s="659"/>
      <c r="AB37" s="659"/>
      <c r="AC37" s="659"/>
      <c r="AD37" s="660">
        <v>3829</v>
      </c>
      <c r="AE37" s="660"/>
      <c r="AF37" s="660"/>
      <c r="AG37" s="660"/>
      <c r="AH37" s="660"/>
      <c r="AI37" s="660"/>
      <c r="AJ37" s="660"/>
      <c r="AK37" s="660"/>
      <c r="AL37" s="624">
        <v>0.1</v>
      </c>
      <c r="AM37" s="625"/>
      <c r="AN37" s="625"/>
      <c r="AO37" s="661"/>
      <c r="AQ37" s="654" t="s">
        <v>321</v>
      </c>
      <c r="AR37" s="655"/>
      <c r="AS37" s="655"/>
      <c r="AT37" s="655"/>
      <c r="AU37" s="655"/>
      <c r="AV37" s="655"/>
      <c r="AW37" s="655"/>
      <c r="AX37" s="655"/>
      <c r="AY37" s="656"/>
      <c r="AZ37" s="621">
        <v>364736</v>
      </c>
      <c r="BA37" s="622"/>
      <c r="BB37" s="622"/>
      <c r="BC37" s="622"/>
      <c r="BD37" s="634"/>
      <c r="BE37" s="634"/>
      <c r="BF37" s="657"/>
      <c r="BG37" s="618" t="s">
        <v>322</v>
      </c>
      <c r="BH37" s="619"/>
      <c r="BI37" s="619"/>
      <c r="BJ37" s="619"/>
      <c r="BK37" s="619"/>
      <c r="BL37" s="619"/>
      <c r="BM37" s="619"/>
      <c r="BN37" s="619"/>
      <c r="BO37" s="619"/>
      <c r="BP37" s="619"/>
      <c r="BQ37" s="619"/>
      <c r="BR37" s="619"/>
      <c r="BS37" s="619"/>
      <c r="BT37" s="619"/>
      <c r="BU37" s="620"/>
      <c r="BV37" s="621">
        <v>6735</v>
      </c>
      <c r="BW37" s="622"/>
      <c r="BX37" s="622"/>
      <c r="BY37" s="622"/>
      <c r="BZ37" s="622"/>
      <c r="CA37" s="622"/>
      <c r="CB37" s="658"/>
      <c r="CD37" s="618" t="s">
        <v>323</v>
      </c>
      <c r="CE37" s="619"/>
      <c r="CF37" s="619"/>
      <c r="CG37" s="619"/>
      <c r="CH37" s="619"/>
      <c r="CI37" s="619"/>
      <c r="CJ37" s="619"/>
      <c r="CK37" s="619"/>
      <c r="CL37" s="619"/>
      <c r="CM37" s="619"/>
      <c r="CN37" s="619"/>
      <c r="CO37" s="619"/>
      <c r="CP37" s="619"/>
      <c r="CQ37" s="620"/>
      <c r="CR37" s="621">
        <v>682451</v>
      </c>
      <c r="CS37" s="634"/>
      <c r="CT37" s="634"/>
      <c r="CU37" s="634"/>
      <c r="CV37" s="634"/>
      <c r="CW37" s="634"/>
      <c r="CX37" s="634"/>
      <c r="CY37" s="635"/>
      <c r="CZ37" s="624">
        <v>6.5</v>
      </c>
      <c r="DA37" s="636"/>
      <c r="DB37" s="636"/>
      <c r="DC37" s="637"/>
      <c r="DD37" s="627">
        <v>597487</v>
      </c>
      <c r="DE37" s="634"/>
      <c r="DF37" s="634"/>
      <c r="DG37" s="634"/>
      <c r="DH37" s="634"/>
      <c r="DI37" s="634"/>
      <c r="DJ37" s="634"/>
      <c r="DK37" s="635"/>
      <c r="DL37" s="627">
        <v>597430</v>
      </c>
      <c r="DM37" s="634"/>
      <c r="DN37" s="634"/>
      <c r="DO37" s="634"/>
      <c r="DP37" s="634"/>
      <c r="DQ37" s="634"/>
      <c r="DR37" s="634"/>
      <c r="DS37" s="634"/>
      <c r="DT37" s="634"/>
      <c r="DU37" s="634"/>
      <c r="DV37" s="635"/>
      <c r="DW37" s="624">
        <v>11</v>
      </c>
      <c r="DX37" s="636"/>
      <c r="DY37" s="636"/>
      <c r="DZ37" s="636"/>
      <c r="EA37" s="636"/>
      <c r="EB37" s="636"/>
      <c r="EC37" s="648"/>
    </row>
    <row r="38" spans="2:133" ht="11.25" customHeight="1" x14ac:dyDescent="0.15">
      <c r="B38" s="618" t="s">
        <v>324</v>
      </c>
      <c r="C38" s="619"/>
      <c r="D38" s="619"/>
      <c r="E38" s="619"/>
      <c r="F38" s="619"/>
      <c r="G38" s="619"/>
      <c r="H38" s="619"/>
      <c r="I38" s="619"/>
      <c r="J38" s="619"/>
      <c r="K38" s="619"/>
      <c r="L38" s="619"/>
      <c r="M38" s="619"/>
      <c r="N38" s="619"/>
      <c r="O38" s="619"/>
      <c r="P38" s="619"/>
      <c r="Q38" s="620"/>
      <c r="R38" s="621">
        <v>1339223</v>
      </c>
      <c r="S38" s="622"/>
      <c r="T38" s="622"/>
      <c r="U38" s="622"/>
      <c r="V38" s="622"/>
      <c r="W38" s="622"/>
      <c r="X38" s="622"/>
      <c r="Y38" s="623"/>
      <c r="Z38" s="659">
        <v>12.2</v>
      </c>
      <c r="AA38" s="659"/>
      <c r="AB38" s="659"/>
      <c r="AC38" s="659"/>
      <c r="AD38" s="660" t="s">
        <v>122</v>
      </c>
      <c r="AE38" s="660"/>
      <c r="AF38" s="660"/>
      <c r="AG38" s="660"/>
      <c r="AH38" s="660"/>
      <c r="AI38" s="660"/>
      <c r="AJ38" s="660"/>
      <c r="AK38" s="660"/>
      <c r="AL38" s="624" t="s">
        <v>122</v>
      </c>
      <c r="AM38" s="625"/>
      <c r="AN38" s="625"/>
      <c r="AO38" s="661"/>
      <c r="AQ38" s="654" t="s">
        <v>325</v>
      </c>
      <c r="AR38" s="655"/>
      <c r="AS38" s="655"/>
      <c r="AT38" s="655"/>
      <c r="AU38" s="655"/>
      <c r="AV38" s="655"/>
      <c r="AW38" s="655"/>
      <c r="AX38" s="655"/>
      <c r="AY38" s="656"/>
      <c r="AZ38" s="621">
        <v>197914</v>
      </c>
      <c r="BA38" s="622"/>
      <c r="BB38" s="622"/>
      <c r="BC38" s="622"/>
      <c r="BD38" s="634"/>
      <c r="BE38" s="634"/>
      <c r="BF38" s="657"/>
      <c r="BG38" s="618" t="s">
        <v>326</v>
      </c>
      <c r="BH38" s="619"/>
      <c r="BI38" s="619"/>
      <c r="BJ38" s="619"/>
      <c r="BK38" s="619"/>
      <c r="BL38" s="619"/>
      <c r="BM38" s="619"/>
      <c r="BN38" s="619"/>
      <c r="BO38" s="619"/>
      <c r="BP38" s="619"/>
      <c r="BQ38" s="619"/>
      <c r="BR38" s="619"/>
      <c r="BS38" s="619"/>
      <c r="BT38" s="619"/>
      <c r="BU38" s="620"/>
      <c r="BV38" s="621">
        <v>1880</v>
      </c>
      <c r="BW38" s="622"/>
      <c r="BX38" s="622"/>
      <c r="BY38" s="622"/>
      <c r="BZ38" s="622"/>
      <c r="CA38" s="622"/>
      <c r="CB38" s="658"/>
      <c r="CD38" s="618" t="s">
        <v>327</v>
      </c>
      <c r="CE38" s="619"/>
      <c r="CF38" s="619"/>
      <c r="CG38" s="619"/>
      <c r="CH38" s="619"/>
      <c r="CI38" s="619"/>
      <c r="CJ38" s="619"/>
      <c r="CK38" s="619"/>
      <c r="CL38" s="619"/>
      <c r="CM38" s="619"/>
      <c r="CN38" s="619"/>
      <c r="CO38" s="619"/>
      <c r="CP38" s="619"/>
      <c r="CQ38" s="620"/>
      <c r="CR38" s="621">
        <v>788327</v>
      </c>
      <c r="CS38" s="622"/>
      <c r="CT38" s="622"/>
      <c r="CU38" s="622"/>
      <c r="CV38" s="622"/>
      <c r="CW38" s="622"/>
      <c r="CX38" s="622"/>
      <c r="CY38" s="623"/>
      <c r="CZ38" s="624">
        <v>7.5</v>
      </c>
      <c r="DA38" s="636"/>
      <c r="DB38" s="636"/>
      <c r="DC38" s="637"/>
      <c r="DD38" s="627">
        <v>646416</v>
      </c>
      <c r="DE38" s="622"/>
      <c r="DF38" s="622"/>
      <c r="DG38" s="622"/>
      <c r="DH38" s="622"/>
      <c r="DI38" s="622"/>
      <c r="DJ38" s="622"/>
      <c r="DK38" s="623"/>
      <c r="DL38" s="627">
        <v>620583</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15">
      <c r="B39" s="618" t="s">
        <v>328</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329</v>
      </c>
      <c r="AR39" s="655"/>
      <c r="AS39" s="655"/>
      <c r="AT39" s="655"/>
      <c r="AU39" s="655"/>
      <c r="AV39" s="655"/>
      <c r="AW39" s="655"/>
      <c r="AX39" s="655"/>
      <c r="AY39" s="656"/>
      <c r="AZ39" s="621">
        <v>8190</v>
      </c>
      <c r="BA39" s="622"/>
      <c r="BB39" s="622"/>
      <c r="BC39" s="622"/>
      <c r="BD39" s="634"/>
      <c r="BE39" s="634"/>
      <c r="BF39" s="657"/>
      <c r="BG39" s="618" t="s">
        <v>330</v>
      </c>
      <c r="BH39" s="619"/>
      <c r="BI39" s="619"/>
      <c r="BJ39" s="619"/>
      <c r="BK39" s="619"/>
      <c r="BL39" s="619"/>
      <c r="BM39" s="619"/>
      <c r="BN39" s="619"/>
      <c r="BO39" s="619"/>
      <c r="BP39" s="619"/>
      <c r="BQ39" s="619"/>
      <c r="BR39" s="619"/>
      <c r="BS39" s="619"/>
      <c r="BT39" s="619"/>
      <c r="BU39" s="620"/>
      <c r="BV39" s="621">
        <v>2717</v>
      </c>
      <c r="BW39" s="622"/>
      <c r="BX39" s="622"/>
      <c r="BY39" s="622"/>
      <c r="BZ39" s="622"/>
      <c r="CA39" s="622"/>
      <c r="CB39" s="658"/>
      <c r="CD39" s="618" t="s">
        <v>331</v>
      </c>
      <c r="CE39" s="619"/>
      <c r="CF39" s="619"/>
      <c r="CG39" s="619"/>
      <c r="CH39" s="619"/>
      <c r="CI39" s="619"/>
      <c r="CJ39" s="619"/>
      <c r="CK39" s="619"/>
      <c r="CL39" s="619"/>
      <c r="CM39" s="619"/>
      <c r="CN39" s="619"/>
      <c r="CO39" s="619"/>
      <c r="CP39" s="619"/>
      <c r="CQ39" s="620"/>
      <c r="CR39" s="621">
        <v>560795</v>
      </c>
      <c r="CS39" s="634"/>
      <c r="CT39" s="634"/>
      <c r="CU39" s="634"/>
      <c r="CV39" s="634"/>
      <c r="CW39" s="634"/>
      <c r="CX39" s="634"/>
      <c r="CY39" s="635"/>
      <c r="CZ39" s="624">
        <v>5.3</v>
      </c>
      <c r="DA39" s="636"/>
      <c r="DB39" s="636"/>
      <c r="DC39" s="637"/>
      <c r="DD39" s="627">
        <v>203003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332</v>
      </c>
      <c r="C40" s="619"/>
      <c r="D40" s="619"/>
      <c r="E40" s="619"/>
      <c r="F40" s="619"/>
      <c r="G40" s="619"/>
      <c r="H40" s="619"/>
      <c r="I40" s="619"/>
      <c r="J40" s="619"/>
      <c r="K40" s="619"/>
      <c r="L40" s="619"/>
      <c r="M40" s="619"/>
      <c r="N40" s="619"/>
      <c r="O40" s="619"/>
      <c r="P40" s="619"/>
      <c r="Q40" s="620"/>
      <c r="R40" s="621">
        <v>13023</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333</v>
      </c>
      <c r="AR40" s="655"/>
      <c r="AS40" s="655"/>
      <c r="AT40" s="655"/>
      <c r="AU40" s="655"/>
      <c r="AV40" s="655"/>
      <c r="AW40" s="655"/>
      <c r="AX40" s="655"/>
      <c r="AY40" s="656"/>
      <c r="AZ40" s="621" t="s">
        <v>122</v>
      </c>
      <c r="BA40" s="622"/>
      <c r="BB40" s="622"/>
      <c r="BC40" s="622"/>
      <c r="BD40" s="634"/>
      <c r="BE40" s="634"/>
      <c r="BF40" s="657"/>
      <c r="BG40" s="662" t="s">
        <v>334</v>
      </c>
      <c r="BH40" s="663"/>
      <c r="BI40" s="663"/>
      <c r="BJ40" s="663"/>
      <c r="BK40" s="663"/>
      <c r="BL40" s="211"/>
      <c r="BM40" s="619" t="s">
        <v>335</v>
      </c>
      <c r="BN40" s="619"/>
      <c r="BO40" s="619"/>
      <c r="BP40" s="619"/>
      <c r="BQ40" s="619"/>
      <c r="BR40" s="619"/>
      <c r="BS40" s="619"/>
      <c r="BT40" s="619"/>
      <c r="BU40" s="620"/>
      <c r="BV40" s="621">
        <v>89</v>
      </c>
      <c r="BW40" s="622"/>
      <c r="BX40" s="622"/>
      <c r="BY40" s="622"/>
      <c r="BZ40" s="622"/>
      <c r="CA40" s="622"/>
      <c r="CB40" s="658"/>
      <c r="CD40" s="618" t="s">
        <v>336</v>
      </c>
      <c r="CE40" s="619"/>
      <c r="CF40" s="619"/>
      <c r="CG40" s="619"/>
      <c r="CH40" s="619"/>
      <c r="CI40" s="619"/>
      <c r="CJ40" s="619"/>
      <c r="CK40" s="619"/>
      <c r="CL40" s="619"/>
      <c r="CM40" s="619"/>
      <c r="CN40" s="619"/>
      <c r="CO40" s="619"/>
      <c r="CP40" s="619"/>
      <c r="CQ40" s="620"/>
      <c r="CR40" s="621">
        <v>346439</v>
      </c>
      <c r="CS40" s="622"/>
      <c r="CT40" s="622"/>
      <c r="CU40" s="622"/>
      <c r="CV40" s="622"/>
      <c r="CW40" s="622"/>
      <c r="CX40" s="622"/>
      <c r="CY40" s="623"/>
      <c r="CZ40" s="624">
        <v>3.3</v>
      </c>
      <c r="DA40" s="636"/>
      <c r="DB40" s="636"/>
      <c r="DC40" s="637"/>
      <c r="DD40" s="627">
        <v>112318</v>
      </c>
      <c r="DE40" s="622"/>
      <c r="DF40" s="622"/>
      <c r="DG40" s="622"/>
      <c r="DH40" s="622"/>
      <c r="DI40" s="622"/>
      <c r="DJ40" s="622"/>
      <c r="DK40" s="623"/>
      <c r="DL40" s="627">
        <v>23820</v>
      </c>
      <c r="DM40" s="622"/>
      <c r="DN40" s="622"/>
      <c r="DO40" s="622"/>
      <c r="DP40" s="622"/>
      <c r="DQ40" s="622"/>
      <c r="DR40" s="622"/>
      <c r="DS40" s="622"/>
      <c r="DT40" s="622"/>
      <c r="DU40" s="622"/>
      <c r="DV40" s="623"/>
      <c r="DW40" s="624">
        <v>0.4</v>
      </c>
      <c r="DX40" s="636"/>
      <c r="DY40" s="636"/>
      <c r="DZ40" s="636"/>
      <c r="EA40" s="636"/>
      <c r="EB40" s="636"/>
      <c r="EC40" s="648"/>
    </row>
    <row r="41" spans="2:133" ht="11.25" customHeight="1" x14ac:dyDescent="0.15">
      <c r="B41" s="602" t="s">
        <v>337</v>
      </c>
      <c r="C41" s="603"/>
      <c r="D41" s="603"/>
      <c r="E41" s="603"/>
      <c r="F41" s="603"/>
      <c r="G41" s="603"/>
      <c r="H41" s="603"/>
      <c r="I41" s="603"/>
      <c r="J41" s="603"/>
      <c r="K41" s="603"/>
      <c r="L41" s="603"/>
      <c r="M41" s="603"/>
      <c r="N41" s="603"/>
      <c r="O41" s="603"/>
      <c r="P41" s="603"/>
      <c r="Q41" s="604"/>
      <c r="R41" s="605">
        <v>10962827</v>
      </c>
      <c r="S41" s="646"/>
      <c r="T41" s="646"/>
      <c r="U41" s="646"/>
      <c r="V41" s="646"/>
      <c r="W41" s="646"/>
      <c r="X41" s="646"/>
      <c r="Y41" s="649"/>
      <c r="Z41" s="650">
        <v>100</v>
      </c>
      <c r="AA41" s="650"/>
      <c r="AB41" s="650"/>
      <c r="AC41" s="650"/>
      <c r="AD41" s="651">
        <v>5399299</v>
      </c>
      <c r="AE41" s="651"/>
      <c r="AF41" s="651"/>
      <c r="AG41" s="651"/>
      <c r="AH41" s="651"/>
      <c r="AI41" s="651"/>
      <c r="AJ41" s="651"/>
      <c r="AK41" s="651"/>
      <c r="AL41" s="608">
        <v>100</v>
      </c>
      <c r="AM41" s="652"/>
      <c r="AN41" s="652"/>
      <c r="AO41" s="653"/>
      <c r="AQ41" s="654" t="s">
        <v>338</v>
      </c>
      <c r="AR41" s="655"/>
      <c r="AS41" s="655"/>
      <c r="AT41" s="655"/>
      <c r="AU41" s="655"/>
      <c r="AV41" s="655"/>
      <c r="AW41" s="655"/>
      <c r="AX41" s="655"/>
      <c r="AY41" s="656"/>
      <c r="AZ41" s="621">
        <v>144459</v>
      </c>
      <c r="BA41" s="622"/>
      <c r="BB41" s="622"/>
      <c r="BC41" s="622"/>
      <c r="BD41" s="634"/>
      <c r="BE41" s="634"/>
      <c r="BF41" s="657"/>
      <c r="BG41" s="662"/>
      <c r="BH41" s="663"/>
      <c r="BI41" s="663"/>
      <c r="BJ41" s="663"/>
      <c r="BK41" s="663"/>
      <c r="BL41" s="211"/>
      <c r="BM41" s="619" t="s">
        <v>339</v>
      </c>
      <c r="BN41" s="619"/>
      <c r="BO41" s="619"/>
      <c r="BP41" s="619"/>
      <c r="BQ41" s="619"/>
      <c r="BR41" s="619"/>
      <c r="BS41" s="619"/>
      <c r="BT41" s="619"/>
      <c r="BU41" s="620"/>
      <c r="BV41" s="621" t="s">
        <v>122</v>
      </c>
      <c r="BW41" s="622"/>
      <c r="BX41" s="622"/>
      <c r="BY41" s="622"/>
      <c r="BZ41" s="622"/>
      <c r="CA41" s="622"/>
      <c r="CB41" s="658"/>
      <c r="CD41" s="618" t="s">
        <v>340</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341</v>
      </c>
      <c r="AR42" s="667"/>
      <c r="AS42" s="667"/>
      <c r="AT42" s="667"/>
      <c r="AU42" s="667"/>
      <c r="AV42" s="667"/>
      <c r="AW42" s="667"/>
      <c r="AX42" s="667"/>
      <c r="AY42" s="668"/>
      <c r="AZ42" s="605">
        <v>643868</v>
      </c>
      <c r="BA42" s="646"/>
      <c r="BB42" s="646"/>
      <c r="BC42" s="646"/>
      <c r="BD42" s="606"/>
      <c r="BE42" s="606"/>
      <c r="BF42" s="669"/>
      <c r="BG42" s="664"/>
      <c r="BH42" s="665"/>
      <c r="BI42" s="665"/>
      <c r="BJ42" s="665"/>
      <c r="BK42" s="665"/>
      <c r="BL42" s="212"/>
      <c r="BM42" s="603" t="s">
        <v>342</v>
      </c>
      <c r="BN42" s="603"/>
      <c r="BO42" s="603"/>
      <c r="BP42" s="603"/>
      <c r="BQ42" s="603"/>
      <c r="BR42" s="603"/>
      <c r="BS42" s="603"/>
      <c r="BT42" s="603"/>
      <c r="BU42" s="604"/>
      <c r="BV42" s="605">
        <v>464</v>
      </c>
      <c r="BW42" s="646"/>
      <c r="BX42" s="646"/>
      <c r="BY42" s="646"/>
      <c r="BZ42" s="646"/>
      <c r="CA42" s="646"/>
      <c r="CB42" s="647"/>
      <c r="CD42" s="618" t="s">
        <v>343</v>
      </c>
      <c r="CE42" s="619"/>
      <c r="CF42" s="619"/>
      <c r="CG42" s="619"/>
      <c r="CH42" s="619"/>
      <c r="CI42" s="619"/>
      <c r="CJ42" s="619"/>
      <c r="CK42" s="619"/>
      <c r="CL42" s="619"/>
      <c r="CM42" s="619"/>
      <c r="CN42" s="619"/>
      <c r="CO42" s="619"/>
      <c r="CP42" s="619"/>
      <c r="CQ42" s="620"/>
      <c r="CR42" s="621">
        <v>1891246</v>
      </c>
      <c r="CS42" s="634"/>
      <c r="CT42" s="634"/>
      <c r="CU42" s="634"/>
      <c r="CV42" s="634"/>
      <c r="CW42" s="634"/>
      <c r="CX42" s="634"/>
      <c r="CY42" s="635"/>
      <c r="CZ42" s="624">
        <v>18</v>
      </c>
      <c r="DA42" s="636"/>
      <c r="DB42" s="636"/>
      <c r="DC42" s="637"/>
      <c r="DD42" s="627">
        <v>149174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344</v>
      </c>
      <c r="CD43" s="618" t="s">
        <v>345</v>
      </c>
      <c r="CE43" s="619"/>
      <c r="CF43" s="619"/>
      <c r="CG43" s="619"/>
      <c r="CH43" s="619"/>
      <c r="CI43" s="619"/>
      <c r="CJ43" s="619"/>
      <c r="CK43" s="619"/>
      <c r="CL43" s="619"/>
      <c r="CM43" s="619"/>
      <c r="CN43" s="619"/>
      <c r="CO43" s="619"/>
      <c r="CP43" s="619"/>
      <c r="CQ43" s="620"/>
      <c r="CR43" s="621">
        <v>38668</v>
      </c>
      <c r="CS43" s="634"/>
      <c r="CT43" s="634"/>
      <c r="CU43" s="634"/>
      <c r="CV43" s="634"/>
      <c r="CW43" s="634"/>
      <c r="CX43" s="634"/>
      <c r="CY43" s="635"/>
      <c r="CZ43" s="624">
        <v>0.4</v>
      </c>
      <c r="DA43" s="636"/>
      <c r="DB43" s="636"/>
      <c r="DC43" s="637"/>
      <c r="DD43" s="627">
        <v>38668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346</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294</v>
      </c>
      <c r="CE44" s="641"/>
      <c r="CF44" s="618" t="s">
        <v>347</v>
      </c>
      <c r="CG44" s="619"/>
      <c r="CH44" s="619"/>
      <c r="CI44" s="619"/>
      <c r="CJ44" s="619"/>
      <c r="CK44" s="619"/>
      <c r="CL44" s="619"/>
      <c r="CM44" s="619"/>
      <c r="CN44" s="619"/>
      <c r="CO44" s="619"/>
      <c r="CP44" s="619"/>
      <c r="CQ44" s="620"/>
      <c r="CR44" s="621">
        <v>1878626</v>
      </c>
      <c r="CS44" s="622"/>
      <c r="CT44" s="622"/>
      <c r="CU44" s="622"/>
      <c r="CV44" s="622"/>
      <c r="CW44" s="622"/>
      <c r="CX44" s="622"/>
      <c r="CY44" s="623"/>
      <c r="CZ44" s="624">
        <v>17.899999999999999</v>
      </c>
      <c r="DA44" s="625"/>
      <c r="DB44" s="625"/>
      <c r="DC44" s="626"/>
      <c r="DD44" s="627">
        <v>143261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348</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349</v>
      </c>
      <c r="CG45" s="619"/>
      <c r="CH45" s="619"/>
      <c r="CI45" s="619"/>
      <c r="CJ45" s="619"/>
      <c r="CK45" s="619"/>
      <c r="CL45" s="619"/>
      <c r="CM45" s="619"/>
      <c r="CN45" s="619"/>
      <c r="CO45" s="619"/>
      <c r="CP45" s="619"/>
      <c r="CQ45" s="620"/>
      <c r="CR45" s="621">
        <v>941992</v>
      </c>
      <c r="CS45" s="634"/>
      <c r="CT45" s="634"/>
      <c r="CU45" s="634"/>
      <c r="CV45" s="634"/>
      <c r="CW45" s="634"/>
      <c r="CX45" s="634"/>
      <c r="CY45" s="635"/>
      <c r="CZ45" s="624">
        <v>9</v>
      </c>
      <c r="DA45" s="636"/>
      <c r="DB45" s="636"/>
      <c r="DC45" s="637"/>
      <c r="DD45" s="627">
        <v>49828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350</v>
      </c>
      <c r="CG46" s="619"/>
      <c r="CH46" s="619"/>
      <c r="CI46" s="619"/>
      <c r="CJ46" s="619"/>
      <c r="CK46" s="619"/>
      <c r="CL46" s="619"/>
      <c r="CM46" s="619"/>
      <c r="CN46" s="619"/>
      <c r="CO46" s="619"/>
      <c r="CP46" s="619"/>
      <c r="CQ46" s="620"/>
      <c r="CR46" s="621">
        <v>858178</v>
      </c>
      <c r="CS46" s="622"/>
      <c r="CT46" s="622"/>
      <c r="CU46" s="622"/>
      <c r="CV46" s="622"/>
      <c r="CW46" s="622"/>
      <c r="CX46" s="622"/>
      <c r="CY46" s="623"/>
      <c r="CZ46" s="624">
        <v>8.1999999999999993</v>
      </c>
      <c r="DA46" s="625"/>
      <c r="DB46" s="625"/>
      <c r="DC46" s="626"/>
      <c r="DD46" s="627">
        <v>81989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351</v>
      </c>
      <c r="CG47" s="619"/>
      <c r="CH47" s="619"/>
      <c r="CI47" s="619"/>
      <c r="CJ47" s="619"/>
      <c r="CK47" s="619"/>
      <c r="CL47" s="619"/>
      <c r="CM47" s="619"/>
      <c r="CN47" s="619"/>
      <c r="CO47" s="619"/>
      <c r="CP47" s="619"/>
      <c r="CQ47" s="620"/>
      <c r="CR47" s="621">
        <v>12620</v>
      </c>
      <c r="CS47" s="634"/>
      <c r="CT47" s="634"/>
      <c r="CU47" s="634"/>
      <c r="CV47" s="634"/>
      <c r="CW47" s="634"/>
      <c r="CX47" s="634"/>
      <c r="CY47" s="635"/>
      <c r="CZ47" s="624">
        <v>0.1</v>
      </c>
      <c r="DA47" s="636"/>
      <c r="DB47" s="636"/>
      <c r="DC47" s="637"/>
      <c r="DD47" s="627">
        <v>5913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352</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353</v>
      </c>
      <c r="CE49" s="603"/>
      <c r="CF49" s="603"/>
      <c r="CG49" s="603"/>
      <c r="CH49" s="603"/>
      <c r="CI49" s="603"/>
      <c r="CJ49" s="603"/>
      <c r="CK49" s="603"/>
      <c r="CL49" s="603"/>
      <c r="CM49" s="603"/>
      <c r="CN49" s="603"/>
      <c r="CO49" s="603"/>
      <c r="CP49" s="603"/>
      <c r="CQ49" s="604"/>
      <c r="CR49" s="605">
        <v>10490938</v>
      </c>
      <c r="CS49" s="606"/>
      <c r="CT49" s="606"/>
      <c r="CU49" s="606"/>
      <c r="CV49" s="606"/>
      <c r="CW49" s="606"/>
      <c r="CX49" s="606"/>
      <c r="CY49" s="607"/>
      <c r="CZ49" s="608">
        <v>100</v>
      </c>
      <c r="DA49" s="609"/>
      <c r="DB49" s="609"/>
      <c r="DC49" s="610"/>
      <c r="DD49" s="611">
        <v>6291307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24vhdHBGdfN8eo7mUXCFmOKgcpNoYtYORFiw1UXmEnHnCcgTYpgQ2tHjOKoSRli9Pj0qm51gWxfyJYmx8c+AKg==" saltValue="27Kn3bRshIlOcmR1ITjD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354</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355</v>
      </c>
      <c r="DK2" s="1092"/>
      <c r="DL2" s="1092"/>
      <c r="DM2" s="1092"/>
      <c r="DN2" s="1092"/>
      <c r="DO2" s="1093"/>
      <c r="DP2" s="216"/>
      <c r="DQ2" s="1091" t="s">
        <v>356</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359</v>
      </c>
      <c r="B5" s="996"/>
      <c r="C5" s="996"/>
      <c r="D5" s="996"/>
      <c r="E5" s="996"/>
      <c r="F5" s="996"/>
      <c r="G5" s="996"/>
      <c r="H5" s="996"/>
      <c r="I5" s="996"/>
      <c r="J5" s="996"/>
      <c r="K5" s="996"/>
      <c r="L5" s="996"/>
      <c r="M5" s="996"/>
      <c r="N5" s="996"/>
      <c r="O5" s="996"/>
      <c r="P5" s="997"/>
      <c r="Q5" s="1001" t="s">
        <v>360</v>
      </c>
      <c r="R5" s="1002"/>
      <c r="S5" s="1002"/>
      <c r="T5" s="1002"/>
      <c r="U5" s="1003"/>
      <c r="V5" s="1001" t="s">
        <v>361</v>
      </c>
      <c r="W5" s="1002"/>
      <c r="X5" s="1002"/>
      <c r="Y5" s="1002"/>
      <c r="Z5" s="1003"/>
      <c r="AA5" s="1001" t="s">
        <v>362</v>
      </c>
      <c r="AB5" s="1002"/>
      <c r="AC5" s="1002"/>
      <c r="AD5" s="1002"/>
      <c r="AE5" s="1002"/>
      <c r="AF5" s="1094" t="s">
        <v>363</v>
      </c>
      <c r="AG5" s="1002"/>
      <c r="AH5" s="1002"/>
      <c r="AI5" s="1002"/>
      <c r="AJ5" s="1015"/>
      <c r="AK5" s="1002" t="s">
        <v>364</v>
      </c>
      <c r="AL5" s="1002"/>
      <c r="AM5" s="1002"/>
      <c r="AN5" s="1002"/>
      <c r="AO5" s="1003"/>
      <c r="AP5" s="1001" t="s">
        <v>365</v>
      </c>
      <c r="AQ5" s="1002"/>
      <c r="AR5" s="1002"/>
      <c r="AS5" s="1002"/>
      <c r="AT5" s="1003"/>
      <c r="AU5" s="1001" t="s">
        <v>366</v>
      </c>
      <c r="AV5" s="1002"/>
      <c r="AW5" s="1002"/>
      <c r="AX5" s="1002"/>
      <c r="AY5" s="1015"/>
      <c r="AZ5" s="220"/>
      <c r="BA5" s="220"/>
      <c r="BB5" s="220"/>
      <c r="BC5" s="220"/>
      <c r="BD5" s="220"/>
      <c r="BE5" s="221"/>
      <c r="BF5" s="221"/>
      <c r="BG5" s="221"/>
      <c r="BH5" s="221"/>
      <c r="BI5" s="221"/>
      <c r="BJ5" s="221"/>
      <c r="BK5" s="221"/>
      <c r="BL5" s="221"/>
      <c r="BM5" s="221"/>
      <c r="BN5" s="221"/>
      <c r="BO5" s="221"/>
      <c r="BP5" s="221"/>
      <c r="BQ5" s="995" t="s">
        <v>367</v>
      </c>
      <c r="BR5" s="996"/>
      <c r="BS5" s="996"/>
      <c r="BT5" s="996"/>
      <c r="BU5" s="996"/>
      <c r="BV5" s="996"/>
      <c r="BW5" s="996"/>
      <c r="BX5" s="996"/>
      <c r="BY5" s="996"/>
      <c r="BZ5" s="996"/>
      <c r="CA5" s="996"/>
      <c r="CB5" s="996"/>
      <c r="CC5" s="996"/>
      <c r="CD5" s="996"/>
      <c r="CE5" s="996"/>
      <c r="CF5" s="996"/>
      <c r="CG5" s="997"/>
      <c r="CH5" s="1001" t="s">
        <v>368</v>
      </c>
      <c r="CI5" s="1002"/>
      <c r="CJ5" s="1002"/>
      <c r="CK5" s="1002"/>
      <c r="CL5" s="1003"/>
      <c r="CM5" s="1001" t="s">
        <v>369</v>
      </c>
      <c r="CN5" s="1002"/>
      <c r="CO5" s="1002"/>
      <c r="CP5" s="1002"/>
      <c r="CQ5" s="1003"/>
      <c r="CR5" s="1001" t="s">
        <v>370</v>
      </c>
      <c r="CS5" s="1002"/>
      <c r="CT5" s="1002"/>
      <c r="CU5" s="1002"/>
      <c r="CV5" s="1003"/>
      <c r="CW5" s="1001" t="s">
        <v>371</v>
      </c>
      <c r="CX5" s="1002"/>
      <c r="CY5" s="1002"/>
      <c r="CZ5" s="1002"/>
      <c r="DA5" s="1003"/>
      <c r="DB5" s="1001" t="s">
        <v>372</v>
      </c>
      <c r="DC5" s="1002"/>
      <c r="DD5" s="1002"/>
      <c r="DE5" s="1002"/>
      <c r="DF5" s="1003"/>
      <c r="DG5" s="1084" t="s">
        <v>373</v>
      </c>
      <c r="DH5" s="1085"/>
      <c r="DI5" s="1085"/>
      <c r="DJ5" s="1085"/>
      <c r="DK5" s="1086"/>
      <c r="DL5" s="1084" t="s">
        <v>374</v>
      </c>
      <c r="DM5" s="1085"/>
      <c r="DN5" s="1085"/>
      <c r="DO5" s="1085"/>
      <c r="DP5" s="1086"/>
      <c r="DQ5" s="1001" t="s">
        <v>375</v>
      </c>
      <c r="DR5" s="1002"/>
      <c r="DS5" s="1002"/>
      <c r="DT5" s="1002"/>
      <c r="DU5" s="1003"/>
      <c r="DV5" s="1001" t="s">
        <v>366</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376</v>
      </c>
      <c r="C7" s="1048"/>
      <c r="D7" s="1048"/>
      <c r="E7" s="1048"/>
      <c r="F7" s="1048"/>
      <c r="G7" s="1048"/>
      <c r="H7" s="1048"/>
      <c r="I7" s="1048"/>
      <c r="J7" s="1048"/>
      <c r="K7" s="1048"/>
      <c r="L7" s="1048"/>
      <c r="M7" s="1048"/>
      <c r="N7" s="1048"/>
      <c r="O7" s="1048"/>
      <c r="P7" s="1049"/>
      <c r="Q7" s="1102">
        <v>10967</v>
      </c>
      <c r="R7" s="1103"/>
      <c r="S7" s="1103"/>
      <c r="T7" s="1103"/>
      <c r="U7" s="1103"/>
      <c r="V7" s="1103">
        <v>10495</v>
      </c>
      <c r="W7" s="1103"/>
      <c r="X7" s="1103"/>
      <c r="Y7" s="1103"/>
      <c r="Z7" s="1103"/>
      <c r="AA7" s="1103">
        <v>472</v>
      </c>
      <c r="AB7" s="1103"/>
      <c r="AC7" s="1103"/>
      <c r="AD7" s="1103"/>
      <c r="AE7" s="1104"/>
      <c r="AF7" s="1105">
        <v>374</v>
      </c>
      <c r="AG7" s="1106"/>
      <c r="AH7" s="1106"/>
      <c r="AI7" s="1106"/>
      <c r="AJ7" s="1107"/>
      <c r="AK7" s="1108">
        <v>522</v>
      </c>
      <c r="AL7" s="1109"/>
      <c r="AM7" s="1109"/>
      <c r="AN7" s="1109"/>
      <c r="AO7" s="1109"/>
      <c r="AP7" s="1109">
        <v>12439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561</v>
      </c>
      <c r="BT7" s="1100"/>
      <c r="BU7" s="1100"/>
      <c r="BV7" s="1100"/>
      <c r="BW7" s="1100"/>
      <c r="BX7" s="1100"/>
      <c r="BY7" s="1100"/>
      <c r="BZ7" s="1100"/>
      <c r="CA7" s="1100"/>
      <c r="CB7" s="1100"/>
      <c r="CC7" s="1100"/>
      <c r="CD7" s="1100"/>
      <c r="CE7" s="1100"/>
      <c r="CF7" s="1100"/>
      <c r="CG7" s="1112"/>
      <c r="CH7" s="1096">
        <v>-128</v>
      </c>
      <c r="CI7" s="1097"/>
      <c r="CJ7" s="1097"/>
      <c r="CK7" s="1097"/>
      <c r="CL7" s="1098"/>
      <c r="CM7" s="1096">
        <v>64</v>
      </c>
      <c r="CN7" s="1097"/>
      <c r="CO7" s="1097"/>
      <c r="CP7" s="1097"/>
      <c r="CQ7" s="1098"/>
      <c r="CR7" s="1096">
        <v>11</v>
      </c>
      <c r="CS7" s="1097"/>
      <c r="CT7" s="1097"/>
      <c r="CU7" s="1097"/>
      <c r="CV7" s="1098"/>
      <c r="CW7" s="1096">
        <v>71</v>
      </c>
      <c r="CX7" s="1097"/>
      <c r="CY7" s="1097"/>
      <c r="CZ7" s="1097"/>
      <c r="DA7" s="1098"/>
      <c r="DB7" s="1096" t="s">
        <v>490</v>
      </c>
      <c r="DC7" s="1097"/>
      <c r="DD7" s="1097"/>
      <c r="DE7" s="1097"/>
      <c r="DF7" s="1098"/>
      <c r="DG7" s="1096" t="s">
        <v>490</v>
      </c>
      <c r="DH7" s="1097"/>
      <c r="DI7" s="1097"/>
      <c r="DJ7" s="1097"/>
      <c r="DK7" s="1098"/>
      <c r="DL7" s="1096" t="s">
        <v>490</v>
      </c>
      <c r="DM7" s="1097"/>
      <c r="DN7" s="1097"/>
      <c r="DO7" s="1097"/>
      <c r="DP7" s="1098"/>
      <c r="DQ7" s="1096" t="s">
        <v>490</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562</v>
      </c>
      <c r="BT8" s="993"/>
      <c r="BU8" s="993"/>
      <c r="BV8" s="993"/>
      <c r="BW8" s="993"/>
      <c r="BX8" s="993"/>
      <c r="BY8" s="993"/>
      <c r="BZ8" s="993"/>
      <c r="CA8" s="993"/>
      <c r="CB8" s="993"/>
      <c r="CC8" s="993"/>
      <c r="CD8" s="993"/>
      <c r="CE8" s="993"/>
      <c r="CF8" s="993"/>
      <c r="CG8" s="1014"/>
      <c r="CH8" s="989">
        <v>0</v>
      </c>
      <c r="CI8" s="990"/>
      <c r="CJ8" s="990"/>
      <c r="CK8" s="990"/>
      <c r="CL8" s="991"/>
      <c r="CM8" s="989">
        <v>5</v>
      </c>
      <c r="CN8" s="990"/>
      <c r="CO8" s="990"/>
      <c r="CP8" s="990"/>
      <c r="CQ8" s="991"/>
      <c r="CR8" s="989">
        <v>3</v>
      </c>
      <c r="CS8" s="990"/>
      <c r="CT8" s="990"/>
      <c r="CU8" s="990"/>
      <c r="CV8" s="991"/>
      <c r="CW8" s="989">
        <v>2</v>
      </c>
      <c r="CX8" s="990"/>
      <c r="CY8" s="990"/>
      <c r="CZ8" s="990"/>
      <c r="DA8" s="991"/>
      <c r="DB8" s="989" t="s">
        <v>490</v>
      </c>
      <c r="DC8" s="990"/>
      <c r="DD8" s="990"/>
      <c r="DE8" s="990"/>
      <c r="DF8" s="991"/>
      <c r="DG8" s="989" t="s">
        <v>490</v>
      </c>
      <c r="DH8" s="990"/>
      <c r="DI8" s="990"/>
      <c r="DJ8" s="990"/>
      <c r="DK8" s="991"/>
      <c r="DL8" s="989" t="s">
        <v>490</v>
      </c>
      <c r="DM8" s="990"/>
      <c r="DN8" s="990"/>
      <c r="DO8" s="990"/>
      <c r="DP8" s="991"/>
      <c r="DQ8" s="989" t="s">
        <v>490</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10967</v>
      </c>
      <c r="R23" s="1061"/>
      <c r="S23" s="1061"/>
      <c r="T23" s="1061"/>
      <c r="U23" s="1061"/>
      <c r="V23" s="1061">
        <v>10495</v>
      </c>
      <c r="W23" s="1061"/>
      <c r="X23" s="1061"/>
      <c r="Y23" s="1061"/>
      <c r="Z23" s="1061"/>
      <c r="AA23" s="1061">
        <v>472</v>
      </c>
      <c r="AB23" s="1061"/>
      <c r="AC23" s="1061"/>
      <c r="AD23" s="1061"/>
      <c r="AE23" s="1068"/>
      <c r="AF23" s="1069">
        <v>374</v>
      </c>
      <c r="AG23" s="1061"/>
      <c r="AH23" s="1061"/>
      <c r="AI23" s="1061"/>
      <c r="AJ23" s="1070"/>
      <c r="AK23" s="1071"/>
      <c r="AL23" s="1072"/>
      <c r="AM23" s="1072"/>
      <c r="AN23" s="1072"/>
      <c r="AO23" s="1072"/>
      <c r="AP23" s="1061">
        <v>12439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359</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366</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1730</v>
      </c>
      <c r="R28" s="1051"/>
      <c r="S28" s="1051"/>
      <c r="T28" s="1051"/>
      <c r="U28" s="1051"/>
      <c r="V28" s="1051">
        <v>1699</v>
      </c>
      <c r="W28" s="1051"/>
      <c r="X28" s="1051"/>
      <c r="Y28" s="1051"/>
      <c r="Z28" s="1051"/>
      <c r="AA28" s="1051">
        <v>31</v>
      </c>
      <c r="AB28" s="1051"/>
      <c r="AC28" s="1051"/>
      <c r="AD28" s="1051"/>
      <c r="AE28" s="1052"/>
      <c r="AF28" s="1053">
        <v>31</v>
      </c>
      <c r="AG28" s="1051"/>
      <c r="AH28" s="1051"/>
      <c r="AI28" s="1051"/>
      <c r="AJ28" s="1054"/>
      <c r="AK28" s="1042">
        <v>177</v>
      </c>
      <c r="AL28" s="1043"/>
      <c r="AM28" s="1043"/>
      <c r="AN28" s="1043"/>
      <c r="AO28" s="1043"/>
      <c r="AP28" s="1043" t="s">
        <v>563</v>
      </c>
      <c r="AQ28" s="1043"/>
      <c r="AR28" s="1043"/>
      <c r="AS28" s="1043"/>
      <c r="AT28" s="1043"/>
      <c r="AU28" s="1043" t="s">
        <v>563</v>
      </c>
      <c r="AV28" s="1043"/>
      <c r="AW28" s="1043"/>
      <c r="AX28" s="1043"/>
      <c r="AY28" s="1043"/>
      <c r="AZ28" s="1044" t="s">
        <v>563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2204</v>
      </c>
      <c r="R29" s="1039"/>
      <c r="S29" s="1039"/>
      <c r="T29" s="1039"/>
      <c r="U29" s="1039"/>
      <c r="V29" s="1039">
        <v>2046</v>
      </c>
      <c r="W29" s="1039"/>
      <c r="X29" s="1039"/>
      <c r="Y29" s="1039"/>
      <c r="Z29" s="1039"/>
      <c r="AA29" s="1039">
        <v>158</v>
      </c>
      <c r="AB29" s="1039"/>
      <c r="AC29" s="1039"/>
      <c r="AD29" s="1039"/>
      <c r="AE29" s="1040"/>
      <c r="AF29" s="1035">
        <v>158</v>
      </c>
      <c r="AG29" s="1036"/>
      <c r="AH29" s="1036"/>
      <c r="AI29" s="1036"/>
      <c r="AJ29" s="1037"/>
      <c r="AK29" s="980">
        <v>295</v>
      </c>
      <c r="AL29" s="971"/>
      <c r="AM29" s="971"/>
      <c r="AN29" s="971"/>
      <c r="AO29" s="971"/>
      <c r="AP29" s="971" t="s">
        <v>563</v>
      </c>
      <c r="AQ29" s="971"/>
      <c r="AR29" s="971"/>
      <c r="AS29" s="971"/>
      <c r="AT29" s="971"/>
      <c r="AU29" s="971" t="s">
        <v>563</v>
      </c>
      <c r="AV29" s="971"/>
      <c r="AW29" s="971"/>
      <c r="AX29" s="971"/>
      <c r="AY29" s="971"/>
      <c r="AZ29" s="1041" t="s">
        <v>563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300</v>
      </c>
      <c r="R30" s="1039"/>
      <c r="S30" s="1039"/>
      <c r="T30" s="1039"/>
      <c r="U30" s="1039"/>
      <c r="V30" s="1039">
        <v>297</v>
      </c>
      <c r="W30" s="1039"/>
      <c r="X30" s="1039"/>
      <c r="Y30" s="1039"/>
      <c r="Z30" s="1039"/>
      <c r="AA30" s="1039">
        <v>3</v>
      </c>
      <c r="AB30" s="1039"/>
      <c r="AC30" s="1039"/>
      <c r="AD30" s="1039"/>
      <c r="AE30" s="1040"/>
      <c r="AF30" s="1035">
        <v>3</v>
      </c>
      <c r="AG30" s="1036"/>
      <c r="AH30" s="1036"/>
      <c r="AI30" s="1036"/>
      <c r="AJ30" s="1037"/>
      <c r="AK30" s="980">
        <v>82</v>
      </c>
      <c r="AL30" s="971"/>
      <c r="AM30" s="971"/>
      <c r="AN30" s="971"/>
      <c r="AO30" s="971"/>
      <c r="AP30" s="971" t="s">
        <v>563</v>
      </c>
      <c r="AQ30" s="971"/>
      <c r="AR30" s="971"/>
      <c r="AS30" s="971"/>
      <c r="AT30" s="971"/>
      <c r="AU30" s="971" t="s">
        <v>563</v>
      </c>
      <c r="AV30" s="971"/>
      <c r="AW30" s="971"/>
      <c r="AX30" s="971"/>
      <c r="AY30" s="971"/>
      <c r="AZ30" s="1041" t="s">
        <v>563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113</v>
      </c>
      <c r="R31" s="1039"/>
      <c r="S31" s="1039"/>
      <c r="T31" s="1039"/>
      <c r="U31" s="1039"/>
      <c r="V31" s="1039">
        <v>97</v>
      </c>
      <c r="W31" s="1039"/>
      <c r="X31" s="1039"/>
      <c r="Y31" s="1039"/>
      <c r="Z31" s="1039"/>
      <c r="AA31" s="1039">
        <v>16</v>
      </c>
      <c r="AB31" s="1039"/>
      <c r="AC31" s="1039"/>
      <c r="AD31" s="1039"/>
      <c r="AE31" s="1040"/>
      <c r="AF31" s="1035">
        <v>16</v>
      </c>
      <c r="AG31" s="1036"/>
      <c r="AH31" s="1036"/>
      <c r="AI31" s="1036"/>
      <c r="AJ31" s="1037"/>
      <c r="AK31" s="980">
        <v>1</v>
      </c>
      <c r="AL31" s="971"/>
      <c r="AM31" s="971"/>
      <c r="AN31" s="971"/>
      <c r="AO31" s="971"/>
      <c r="AP31" s="971" t="s">
        <v>563</v>
      </c>
      <c r="AQ31" s="971"/>
      <c r="AR31" s="971"/>
      <c r="AS31" s="971"/>
      <c r="AT31" s="971"/>
      <c r="AU31" s="971" t="s">
        <v>563</v>
      </c>
      <c r="AV31" s="971"/>
      <c r="AW31" s="971"/>
      <c r="AX31" s="971"/>
      <c r="AY31" s="971"/>
      <c r="AZ31" s="1041" t="s">
        <v>563</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14</v>
      </c>
      <c r="R32" s="1039"/>
      <c r="S32" s="1039"/>
      <c r="T32" s="1039"/>
      <c r="U32" s="1039"/>
      <c r="V32" s="1039">
        <v>14</v>
      </c>
      <c r="W32" s="1039"/>
      <c r="X32" s="1039"/>
      <c r="Y32" s="1039"/>
      <c r="Z32" s="1039"/>
      <c r="AA32" s="1039">
        <v>0</v>
      </c>
      <c r="AB32" s="1039"/>
      <c r="AC32" s="1039"/>
      <c r="AD32" s="1039"/>
      <c r="AE32" s="1040"/>
      <c r="AF32" s="1035" t="s">
        <v>122</v>
      </c>
      <c r="AG32" s="1036"/>
      <c r="AH32" s="1036"/>
      <c r="AI32" s="1036"/>
      <c r="AJ32" s="1037"/>
      <c r="AK32" s="980">
        <v>8</v>
      </c>
      <c r="AL32" s="971"/>
      <c r="AM32" s="971"/>
      <c r="AN32" s="971"/>
      <c r="AO32" s="971"/>
      <c r="AP32" s="971">
        <v>3</v>
      </c>
      <c r="AQ32" s="971"/>
      <c r="AR32" s="971"/>
      <c r="AS32" s="971"/>
      <c r="AT32" s="971"/>
      <c r="AU32" s="971">
        <v>3</v>
      </c>
      <c r="AV32" s="971"/>
      <c r="AW32" s="971"/>
      <c r="AX32" s="971"/>
      <c r="AY32" s="971"/>
      <c r="AZ32" s="1041" t="s">
        <v>563</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35</v>
      </c>
      <c r="R33" s="1039"/>
      <c r="S33" s="1039"/>
      <c r="T33" s="1039"/>
      <c r="U33" s="1039"/>
      <c r="V33" s="1039">
        <v>27</v>
      </c>
      <c r="W33" s="1039"/>
      <c r="X33" s="1039"/>
      <c r="Y33" s="1039"/>
      <c r="Z33" s="1039"/>
      <c r="AA33" s="1039">
        <v>8</v>
      </c>
      <c r="AB33" s="1039"/>
      <c r="AC33" s="1039"/>
      <c r="AD33" s="1039"/>
      <c r="AE33" s="1040"/>
      <c r="AF33" s="1035">
        <v>8</v>
      </c>
      <c r="AG33" s="1036"/>
      <c r="AH33" s="1036"/>
      <c r="AI33" s="1036"/>
      <c r="AJ33" s="1037"/>
      <c r="AK33" s="980" t="s">
        <v>563</v>
      </c>
      <c r="AL33" s="971"/>
      <c r="AM33" s="971"/>
      <c r="AN33" s="971"/>
      <c r="AO33" s="971"/>
      <c r="AP33" s="971" t="s">
        <v>563</v>
      </c>
      <c r="AQ33" s="971"/>
      <c r="AR33" s="971"/>
      <c r="AS33" s="971"/>
      <c r="AT33" s="971"/>
      <c r="AU33" s="971" t="s">
        <v>563</v>
      </c>
      <c r="AV33" s="971"/>
      <c r="AW33" s="971"/>
      <c r="AX33" s="971"/>
      <c r="AY33" s="971"/>
      <c r="AZ33" s="1041" t="s">
        <v>563</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143</v>
      </c>
      <c r="C34" s="1031"/>
      <c r="D34" s="1031"/>
      <c r="E34" s="1031"/>
      <c r="F34" s="1031"/>
      <c r="G34" s="1031"/>
      <c r="H34" s="1031"/>
      <c r="I34" s="1031"/>
      <c r="J34" s="1031"/>
      <c r="K34" s="1031"/>
      <c r="L34" s="1031"/>
      <c r="M34" s="1031"/>
      <c r="N34" s="1031"/>
      <c r="O34" s="1031"/>
      <c r="P34" s="1032"/>
      <c r="Q34" s="1038">
        <v>0</v>
      </c>
      <c r="R34" s="1039"/>
      <c r="S34" s="1039"/>
      <c r="T34" s="1039"/>
      <c r="U34" s="1039"/>
      <c r="V34" s="1039">
        <v>14</v>
      </c>
      <c r="W34" s="1039"/>
      <c r="X34" s="1039"/>
      <c r="Y34" s="1039"/>
      <c r="Z34" s="1039"/>
      <c r="AA34" s="1039">
        <v>-14</v>
      </c>
      <c r="AB34" s="1039"/>
      <c r="AC34" s="1039"/>
      <c r="AD34" s="1039"/>
      <c r="AE34" s="1040"/>
      <c r="AF34" s="1035">
        <v>0</v>
      </c>
      <c r="AG34" s="1036"/>
      <c r="AH34" s="1036"/>
      <c r="AI34" s="1036"/>
      <c r="AJ34" s="1037"/>
      <c r="AK34" s="980" t="s">
        <v>563</v>
      </c>
      <c r="AL34" s="971"/>
      <c r="AM34" s="971"/>
      <c r="AN34" s="971"/>
      <c r="AO34" s="971"/>
      <c r="AP34" s="971" t="s">
        <v>563</v>
      </c>
      <c r="AQ34" s="971"/>
      <c r="AR34" s="971"/>
      <c r="AS34" s="971"/>
      <c r="AT34" s="971"/>
      <c r="AU34" s="971" t="s">
        <v>563</v>
      </c>
      <c r="AV34" s="971"/>
      <c r="AW34" s="971"/>
      <c r="AX34" s="971"/>
      <c r="AY34" s="971"/>
      <c r="AZ34" s="1041">
        <v>2.6</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215</v>
      </c>
      <c r="AG63" s="959"/>
      <c r="AH63" s="959"/>
      <c r="AI63" s="959"/>
      <c r="AJ63" s="1022"/>
      <c r="AK63" s="1023"/>
      <c r="AL63" s="963"/>
      <c r="AM63" s="963"/>
      <c r="AN63" s="963"/>
      <c r="AO63" s="963"/>
      <c r="AP63" s="959">
        <v>3</v>
      </c>
      <c r="AQ63" s="959"/>
      <c r="AR63" s="959"/>
      <c r="AS63" s="959"/>
      <c r="AT63" s="959"/>
      <c r="AU63" s="959">
        <v>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402</v>
      </c>
      <c r="AV66" s="1002"/>
      <c r="AW66" s="1002"/>
      <c r="AX66" s="1002"/>
      <c r="AY66" s="1003"/>
      <c r="AZ66" s="1001" t="s">
        <v>366</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564</v>
      </c>
      <c r="C68" s="986"/>
      <c r="D68" s="986"/>
      <c r="E68" s="986"/>
      <c r="F68" s="986"/>
      <c r="G68" s="986"/>
      <c r="H68" s="986"/>
      <c r="I68" s="986"/>
      <c r="J68" s="986"/>
      <c r="K68" s="986"/>
      <c r="L68" s="986"/>
      <c r="M68" s="986"/>
      <c r="N68" s="986"/>
      <c r="O68" s="986"/>
      <c r="P68" s="987"/>
      <c r="Q68" s="988">
        <v>1489</v>
      </c>
      <c r="R68" s="982"/>
      <c r="S68" s="982"/>
      <c r="T68" s="982"/>
      <c r="U68" s="982"/>
      <c r="V68" s="982">
        <v>1474</v>
      </c>
      <c r="W68" s="982"/>
      <c r="X68" s="982"/>
      <c r="Y68" s="982"/>
      <c r="Z68" s="982"/>
      <c r="AA68" s="982">
        <v>15</v>
      </c>
      <c r="AB68" s="982"/>
      <c r="AC68" s="982"/>
      <c r="AD68" s="982"/>
      <c r="AE68" s="982"/>
      <c r="AF68" s="982">
        <v>15</v>
      </c>
      <c r="AG68" s="982"/>
      <c r="AH68" s="982"/>
      <c r="AI68" s="982"/>
      <c r="AJ68" s="982"/>
      <c r="AK68" s="982" t="s">
        <v>563</v>
      </c>
      <c r="AL68" s="982"/>
      <c r="AM68" s="982"/>
      <c r="AN68" s="982"/>
      <c r="AO68" s="982"/>
      <c r="AP68" s="982">
        <v>943</v>
      </c>
      <c r="AQ68" s="982"/>
      <c r="AR68" s="982"/>
      <c r="AS68" s="982"/>
      <c r="AT68" s="982"/>
      <c r="AU68" s="982">
        <v>491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565</v>
      </c>
      <c r="C69" s="975"/>
      <c r="D69" s="975"/>
      <c r="E69" s="975"/>
      <c r="F69" s="975"/>
      <c r="G69" s="975"/>
      <c r="H69" s="975"/>
      <c r="I69" s="975"/>
      <c r="J69" s="975"/>
      <c r="K69" s="975"/>
      <c r="L69" s="975"/>
      <c r="M69" s="975"/>
      <c r="N69" s="975"/>
      <c r="O69" s="975"/>
      <c r="P69" s="976"/>
      <c r="Q69" s="977">
        <v>475</v>
      </c>
      <c r="R69" s="971"/>
      <c r="S69" s="971"/>
      <c r="T69" s="971"/>
      <c r="U69" s="971"/>
      <c r="V69" s="971">
        <v>463</v>
      </c>
      <c r="W69" s="971"/>
      <c r="X69" s="971"/>
      <c r="Y69" s="971"/>
      <c r="Z69" s="971"/>
      <c r="AA69" s="971">
        <v>12</v>
      </c>
      <c r="AB69" s="971"/>
      <c r="AC69" s="971"/>
      <c r="AD69" s="971"/>
      <c r="AE69" s="971"/>
      <c r="AF69" s="971">
        <v>12</v>
      </c>
      <c r="AG69" s="971"/>
      <c r="AH69" s="971"/>
      <c r="AI69" s="971"/>
      <c r="AJ69" s="971"/>
      <c r="AK69" s="971">
        <v>19</v>
      </c>
      <c r="AL69" s="971"/>
      <c r="AM69" s="971"/>
      <c r="AN69" s="971"/>
      <c r="AO69" s="971"/>
      <c r="AP69" s="971" t="s">
        <v>563</v>
      </c>
      <c r="AQ69" s="971"/>
      <c r="AR69" s="971"/>
      <c r="AS69" s="971"/>
      <c r="AT69" s="971"/>
      <c r="AU69" s="971" t="s">
        <v>563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566</v>
      </c>
      <c r="C70" s="975"/>
      <c r="D70" s="975"/>
      <c r="E70" s="975"/>
      <c r="F70" s="975"/>
      <c r="G70" s="975"/>
      <c r="H70" s="975"/>
      <c r="I70" s="975"/>
      <c r="J70" s="975"/>
      <c r="K70" s="975"/>
      <c r="L70" s="975"/>
      <c r="M70" s="975"/>
      <c r="N70" s="975"/>
      <c r="O70" s="975"/>
      <c r="P70" s="976"/>
      <c r="Q70" s="977">
        <v>3706</v>
      </c>
      <c r="R70" s="971"/>
      <c r="S70" s="971"/>
      <c r="T70" s="971"/>
      <c r="U70" s="971"/>
      <c r="V70" s="971">
        <v>2968</v>
      </c>
      <c r="W70" s="971"/>
      <c r="X70" s="971"/>
      <c r="Y70" s="971"/>
      <c r="Z70" s="971"/>
      <c r="AA70" s="971">
        <v>738</v>
      </c>
      <c r="AB70" s="971"/>
      <c r="AC70" s="971"/>
      <c r="AD70" s="971"/>
      <c r="AE70" s="971"/>
      <c r="AF70" s="971">
        <v>738</v>
      </c>
      <c r="AG70" s="971"/>
      <c r="AH70" s="971"/>
      <c r="AI70" s="971"/>
      <c r="AJ70" s="971"/>
      <c r="AK70" s="971">
        <v>1248</v>
      </c>
      <c r="AL70" s="971"/>
      <c r="AM70" s="971"/>
      <c r="AN70" s="971"/>
      <c r="AO70" s="971"/>
      <c r="AP70" s="971" t="s">
        <v>563</v>
      </c>
      <c r="AQ70" s="971"/>
      <c r="AR70" s="971"/>
      <c r="AS70" s="971"/>
      <c r="AT70" s="971"/>
      <c r="AU70" s="971" t="s">
        <v>563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567</v>
      </c>
      <c r="C71" s="975"/>
      <c r="D71" s="975"/>
      <c r="E71" s="975"/>
      <c r="F71" s="975"/>
      <c r="G71" s="975"/>
      <c r="H71" s="975"/>
      <c r="I71" s="975"/>
      <c r="J71" s="975"/>
      <c r="K71" s="975"/>
      <c r="L71" s="975"/>
      <c r="M71" s="975"/>
      <c r="N71" s="975"/>
      <c r="O71" s="975"/>
      <c r="P71" s="976"/>
      <c r="Q71" s="977">
        <v>2</v>
      </c>
      <c r="R71" s="971"/>
      <c r="S71" s="971"/>
      <c r="T71" s="971"/>
      <c r="U71" s="971"/>
      <c r="V71" s="971">
        <v>2</v>
      </c>
      <c r="W71" s="971"/>
      <c r="X71" s="971"/>
      <c r="Y71" s="971"/>
      <c r="Z71" s="971"/>
      <c r="AA71" s="971">
        <v>0</v>
      </c>
      <c r="AB71" s="971"/>
      <c r="AC71" s="971"/>
      <c r="AD71" s="971"/>
      <c r="AE71" s="971"/>
      <c r="AF71" s="971">
        <v>0</v>
      </c>
      <c r="AG71" s="971"/>
      <c r="AH71" s="971"/>
      <c r="AI71" s="971"/>
      <c r="AJ71" s="971"/>
      <c r="AK71" s="971" t="s">
        <v>563</v>
      </c>
      <c r="AL71" s="971"/>
      <c r="AM71" s="971"/>
      <c r="AN71" s="971"/>
      <c r="AO71" s="971"/>
      <c r="AP71" s="971" t="s">
        <v>563</v>
      </c>
      <c r="AQ71" s="971"/>
      <c r="AR71" s="971"/>
      <c r="AS71" s="971"/>
      <c r="AT71" s="971"/>
      <c r="AU71" s="971" t="s">
        <v>563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568</v>
      </c>
      <c r="C72" s="975"/>
      <c r="D72" s="975"/>
      <c r="E72" s="975"/>
      <c r="F72" s="975"/>
      <c r="G72" s="975"/>
      <c r="H72" s="975"/>
      <c r="I72" s="975"/>
      <c r="J72" s="975"/>
      <c r="K72" s="975"/>
      <c r="L72" s="975"/>
      <c r="M72" s="975"/>
      <c r="N72" s="975"/>
      <c r="O72" s="975"/>
      <c r="P72" s="976"/>
      <c r="Q72" s="977">
        <v>820</v>
      </c>
      <c r="R72" s="971"/>
      <c r="S72" s="971"/>
      <c r="T72" s="971"/>
      <c r="U72" s="971"/>
      <c r="V72" s="971">
        <v>797</v>
      </c>
      <c r="W72" s="971"/>
      <c r="X72" s="971"/>
      <c r="Y72" s="971"/>
      <c r="Z72" s="971"/>
      <c r="AA72" s="971">
        <v>23</v>
      </c>
      <c r="AB72" s="971"/>
      <c r="AC72" s="971"/>
      <c r="AD72" s="971"/>
      <c r="AE72" s="971"/>
      <c r="AF72" s="971">
        <v>23</v>
      </c>
      <c r="AG72" s="971"/>
      <c r="AH72" s="971"/>
      <c r="AI72" s="971"/>
      <c r="AJ72" s="971"/>
      <c r="AK72" s="971">
        <v>152</v>
      </c>
      <c r="AL72" s="971"/>
      <c r="AM72" s="971"/>
      <c r="AN72" s="971"/>
      <c r="AO72" s="971"/>
      <c r="AP72" s="971" t="s">
        <v>563</v>
      </c>
      <c r="AQ72" s="971"/>
      <c r="AR72" s="971"/>
      <c r="AS72" s="971"/>
      <c r="AT72" s="971"/>
      <c r="AU72" s="971" t="s">
        <v>563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569</v>
      </c>
      <c r="C73" s="975"/>
      <c r="D73" s="975"/>
      <c r="E73" s="975"/>
      <c r="F73" s="975"/>
      <c r="G73" s="975"/>
      <c r="H73" s="975"/>
      <c r="I73" s="975"/>
      <c r="J73" s="975"/>
      <c r="K73" s="975"/>
      <c r="L73" s="975"/>
      <c r="M73" s="975"/>
      <c r="N73" s="975"/>
      <c r="O73" s="975"/>
      <c r="P73" s="976"/>
      <c r="Q73" s="977">
        <v>162866</v>
      </c>
      <c r="R73" s="971"/>
      <c r="S73" s="971"/>
      <c r="T73" s="971"/>
      <c r="U73" s="971"/>
      <c r="V73" s="971">
        <v>159925</v>
      </c>
      <c r="W73" s="971"/>
      <c r="X73" s="971"/>
      <c r="Y73" s="971"/>
      <c r="Z73" s="971"/>
      <c r="AA73" s="971">
        <v>2941</v>
      </c>
      <c r="AB73" s="971"/>
      <c r="AC73" s="971"/>
      <c r="AD73" s="971"/>
      <c r="AE73" s="971"/>
      <c r="AF73" s="971">
        <v>2941</v>
      </c>
      <c r="AG73" s="971"/>
      <c r="AH73" s="971"/>
      <c r="AI73" s="971"/>
      <c r="AJ73" s="971"/>
      <c r="AK73" s="971">
        <v>1620</v>
      </c>
      <c r="AL73" s="971"/>
      <c r="AM73" s="971"/>
      <c r="AN73" s="971"/>
      <c r="AO73" s="971"/>
      <c r="AP73" s="971" t="s">
        <v>563</v>
      </c>
      <c r="AQ73" s="971"/>
      <c r="AR73" s="971"/>
      <c r="AS73" s="971"/>
      <c r="AT73" s="971"/>
      <c r="AU73" s="971" t="s">
        <v>563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570</v>
      </c>
      <c r="C74" s="975"/>
      <c r="D74" s="975"/>
      <c r="E74" s="975"/>
      <c r="F74" s="975"/>
      <c r="G74" s="975"/>
      <c r="H74" s="975"/>
      <c r="I74" s="975"/>
      <c r="J74" s="975"/>
      <c r="K74" s="975"/>
      <c r="L74" s="975"/>
      <c r="M74" s="975"/>
      <c r="N74" s="975"/>
      <c r="O74" s="975"/>
      <c r="P74" s="976"/>
      <c r="Q74" s="977">
        <v>4131</v>
      </c>
      <c r="R74" s="971"/>
      <c r="S74" s="971"/>
      <c r="T74" s="971"/>
      <c r="U74" s="971"/>
      <c r="V74" s="971">
        <v>4737</v>
      </c>
      <c r="W74" s="971"/>
      <c r="X74" s="971"/>
      <c r="Y74" s="971"/>
      <c r="Z74" s="971"/>
      <c r="AA74" s="971">
        <v>-606</v>
      </c>
      <c r="AB74" s="971"/>
      <c r="AC74" s="971"/>
      <c r="AD74" s="971"/>
      <c r="AE74" s="971"/>
      <c r="AF74" s="971">
        <v>1512</v>
      </c>
      <c r="AG74" s="971"/>
      <c r="AH74" s="971"/>
      <c r="AI74" s="971"/>
      <c r="AJ74" s="971"/>
      <c r="AK74" s="971" t="s">
        <v>563</v>
      </c>
      <c r="AL74" s="971"/>
      <c r="AM74" s="971"/>
      <c r="AN74" s="971"/>
      <c r="AO74" s="971"/>
      <c r="AP74" s="971">
        <v>2210</v>
      </c>
      <c r="AQ74" s="971"/>
      <c r="AR74" s="971"/>
      <c r="AS74" s="971"/>
      <c r="AT74" s="971"/>
      <c r="AU74" s="971">
        <v>315</v>
      </c>
      <c r="AV74" s="971"/>
      <c r="AW74" s="971"/>
      <c r="AX74" s="971"/>
      <c r="AY74" s="971"/>
      <c r="AZ74" s="972" t="s">
        <v>573</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571</v>
      </c>
      <c r="C75" s="975"/>
      <c r="D75" s="975"/>
      <c r="E75" s="975"/>
      <c r="F75" s="975"/>
      <c r="G75" s="975"/>
      <c r="H75" s="975"/>
      <c r="I75" s="975"/>
      <c r="J75" s="975"/>
      <c r="K75" s="975"/>
      <c r="L75" s="975"/>
      <c r="M75" s="975"/>
      <c r="N75" s="975"/>
      <c r="O75" s="975"/>
      <c r="P75" s="976"/>
      <c r="Q75" s="978">
        <v>21549</v>
      </c>
      <c r="R75" s="979"/>
      <c r="S75" s="979"/>
      <c r="T75" s="979"/>
      <c r="U75" s="980"/>
      <c r="V75" s="981">
        <v>21154</v>
      </c>
      <c r="W75" s="979"/>
      <c r="X75" s="979"/>
      <c r="Y75" s="979"/>
      <c r="Z75" s="980"/>
      <c r="AA75" s="981">
        <v>395</v>
      </c>
      <c r="AB75" s="979"/>
      <c r="AC75" s="979"/>
      <c r="AD75" s="979"/>
      <c r="AE75" s="980"/>
      <c r="AF75" s="981">
        <v>28145</v>
      </c>
      <c r="AG75" s="979"/>
      <c r="AH75" s="979"/>
      <c r="AI75" s="979"/>
      <c r="AJ75" s="980"/>
      <c r="AK75" s="981" t="s">
        <v>563</v>
      </c>
      <c r="AL75" s="979"/>
      <c r="AM75" s="979"/>
      <c r="AN75" s="979"/>
      <c r="AO75" s="980"/>
      <c r="AP75" s="981">
        <v>52844</v>
      </c>
      <c r="AQ75" s="979"/>
      <c r="AR75" s="979"/>
      <c r="AS75" s="979"/>
      <c r="AT75" s="980"/>
      <c r="AU75" s="981" t="s">
        <v>563</v>
      </c>
      <c r="AV75" s="979"/>
      <c r="AW75" s="979"/>
      <c r="AX75" s="979"/>
      <c r="AY75" s="980"/>
      <c r="AZ75" s="972" t="s">
        <v>573</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572</v>
      </c>
      <c r="C76" s="975"/>
      <c r="D76" s="975"/>
      <c r="E76" s="975"/>
      <c r="F76" s="975"/>
      <c r="G76" s="975"/>
      <c r="H76" s="975"/>
      <c r="I76" s="975"/>
      <c r="J76" s="975"/>
      <c r="K76" s="975"/>
      <c r="L76" s="975"/>
      <c r="M76" s="975"/>
      <c r="N76" s="975"/>
      <c r="O76" s="975"/>
      <c r="P76" s="976"/>
      <c r="Q76" s="978">
        <v>736</v>
      </c>
      <c r="R76" s="979"/>
      <c r="S76" s="979"/>
      <c r="T76" s="979"/>
      <c r="U76" s="980"/>
      <c r="V76" s="981">
        <v>587</v>
      </c>
      <c r="W76" s="979"/>
      <c r="X76" s="979"/>
      <c r="Y76" s="979"/>
      <c r="Z76" s="980"/>
      <c r="AA76" s="981">
        <v>149</v>
      </c>
      <c r="AB76" s="979"/>
      <c r="AC76" s="979"/>
      <c r="AD76" s="979"/>
      <c r="AE76" s="980"/>
      <c r="AF76" s="981">
        <v>2079</v>
      </c>
      <c r="AG76" s="979"/>
      <c r="AH76" s="979"/>
      <c r="AI76" s="979"/>
      <c r="AJ76" s="980"/>
      <c r="AK76" s="981" t="s">
        <v>563</v>
      </c>
      <c r="AL76" s="979"/>
      <c r="AM76" s="979"/>
      <c r="AN76" s="979"/>
      <c r="AO76" s="980"/>
      <c r="AP76" s="981">
        <v>1074</v>
      </c>
      <c r="AQ76" s="979"/>
      <c r="AR76" s="979"/>
      <c r="AS76" s="979"/>
      <c r="AT76" s="980"/>
      <c r="AU76" s="981" t="s">
        <v>563</v>
      </c>
      <c r="AV76" s="979"/>
      <c r="AW76" s="979"/>
      <c r="AX76" s="979"/>
      <c r="AY76" s="980"/>
      <c r="AZ76" s="972" t="s">
        <v>573</v>
      </c>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35466</v>
      </c>
      <c r="AG88" s="959"/>
      <c r="AH88" s="959"/>
      <c r="AI88" s="959"/>
      <c r="AJ88" s="959"/>
      <c r="AK88" s="963"/>
      <c r="AL88" s="963"/>
      <c r="AM88" s="963"/>
      <c r="AN88" s="963"/>
      <c r="AO88" s="963"/>
      <c r="AP88" s="959">
        <v>57071</v>
      </c>
      <c r="AQ88" s="959"/>
      <c r="AR88" s="959"/>
      <c r="AS88" s="959"/>
      <c r="AT88" s="959"/>
      <c r="AU88" s="959">
        <v>806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14</v>
      </c>
      <c r="CS102" s="953"/>
      <c r="CT102" s="953"/>
      <c r="CU102" s="953"/>
      <c r="CV102" s="954"/>
      <c r="CW102" s="952">
        <v>73</v>
      </c>
      <c r="CX102" s="953"/>
      <c r="CY102" s="953"/>
      <c r="CZ102" s="953"/>
      <c r="DA102" s="954"/>
      <c r="DB102" s="952" t="s">
        <v>563</v>
      </c>
      <c r="DC102" s="953"/>
      <c r="DD102" s="953"/>
      <c r="DE102" s="953"/>
      <c r="DF102" s="954"/>
      <c r="DG102" s="952" t="s">
        <v>563</v>
      </c>
      <c r="DH102" s="953"/>
      <c r="DI102" s="953"/>
      <c r="DJ102" s="953"/>
      <c r="DK102" s="954"/>
      <c r="DL102" s="952" t="s">
        <v>563</v>
      </c>
      <c r="DM102" s="953"/>
      <c r="DN102" s="953"/>
      <c r="DO102" s="953"/>
      <c r="DP102" s="954"/>
      <c r="DQ102" s="952" t="s">
        <v>563</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296</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296</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296</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1263142</v>
      </c>
      <c r="AB110" s="889"/>
      <c r="AC110" s="889"/>
      <c r="AD110" s="889"/>
      <c r="AE110" s="890"/>
      <c r="AF110" s="891">
        <v>1244281</v>
      </c>
      <c r="AG110" s="889"/>
      <c r="AH110" s="889"/>
      <c r="AI110" s="889"/>
      <c r="AJ110" s="890"/>
      <c r="AK110" s="891">
        <v>1254647</v>
      </c>
      <c r="AL110" s="889"/>
      <c r="AM110" s="889"/>
      <c r="AN110" s="889"/>
      <c r="AO110" s="890"/>
      <c r="AP110" s="892">
        <v>28.4</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12692751</v>
      </c>
      <c r="BR110" s="842"/>
      <c r="BS110" s="842"/>
      <c r="BT110" s="842"/>
      <c r="BU110" s="842"/>
      <c r="BV110" s="842">
        <v>12305950</v>
      </c>
      <c r="BW110" s="842"/>
      <c r="BX110" s="842"/>
      <c r="BY110" s="842"/>
      <c r="BZ110" s="842"/>
      <c r="CA110" s="842">
        <v>12438729</v>
      </c>
      <c r="CB110" s="842"/>
      <c r="CC110" s="842"/>
      <c r="CD110" s="842"/>
      <c r="CE110" s="842"/>
      <c r="CF110" s="866">
        <v>281.60000000000002</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1092</v>
      </c>
      <c r="BR111" s="817"/>
      <c r="BS111" s="817"/>
      <c r="BT111" s="817"/>
      <c r="BU111" s="817"/>
      <c r="BV111" s="817">
        <v>278</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9834</v>
      </c>
      <c r="BR112" s="817"/>
      <c r="BS112" s="817"/>
      <c r="BT112" s="817"/>
      <c r="BU112" s="817"/>
      <c r="BV112" s="817">
        <v>6577</v>
      </c>
      <c r="BW112" s="817"/>
      <c r="BX112" s="817"/>
      <c r="BY112" s="817"/>
      <c r="BZ112" s="817"/>
      <c r="CA112" s="817">
        <v>3120</v>
      </c>
      <c r="CB112" s="817"/>
      <c r="CC112" s="817"/>
      <c r="CD112" s="817"/>
      <c r="CE112" s="817"/>
      <c r="CF112" s="875">
        <v>0.1</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9854</v>
      </c>
      <c r="AB113" s="919"/>
      <c r="AC113" s="919"/>
      <c r="AD113" s="919"/>
      <c r="AE113" s="920"/>
      <c r="AF113" s="921">
        <v>5363</v>
      </c>
      <c r="AG113" s="919"/>
      <c r="AH113" s="919"/>
      <c r="AI113" s="919"/>
      <c r="AJ113" s="920"/>
      <c r="AK113" s="921">
        <v>3561</v>
      </c>
      <c r="AL113" s="919"/>
      <c r="AM113" s="919"/>
      <c r="AN113" s="919"/>
      <c r="AO113" s="920"/>
      <c r="AP113" s="922">
        <v>0.1</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944854</v>
      </c>
      <c r="BR113" s="817"/>
      <c r="BS113" s="817"/>
      <c r="BT113" s="817"/>
      <c r="BU113" s="817"/>
      <c r="BV113" s="817">
        <v>876667</v>
      </c>
      <c r="BW113" s="817"/>
      <c r="BX113" s="817"/>
      <c r="BY113" s="817"/>
      <c r="BZ113" s="817"/>
      <c r="CA113" s="817">
        <v>858997</v>
      </c>
      <c r="CB113" s="817"/>
      <c r="CC113" s="817"/>
      <c r="CD113" s="817"/>
      <c r="CE113" s="817"/>
      <c r="CF113" s="875">
        <v>19.399999999999999</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108392</v>
      </c>
      <c r="AB114" s="780"/>
      <c r="AC114" s="780"/>
      <c r="AD114" s="780"/>
      <c r="AE114" s="781"/>
      <c r="AF114" s="782">
        <v>110317</v>
      </c>
      <c r="AG114" s="780"/>
      <c r="AH114" s="780"/>
      <c r="AI114" s="780"/>
      <c r="AJ114" s="781"/>
      <c r="AK114" s="782">
        <v>119905</v>
      </c>
      <c r="AL114" s="780"/>
      <c r="AM114" s="780"/>
      <c r="AN114" s="780"/>
      <c r="AO114" s="781"/>
      <c r="AP114" s="824">
        <v>2.7</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1028197</v>
      </c>
      <c r="BR114" s="817"/>
      <c r="BS114" s="817"/>
      <c r="BT114" s="817"/>
      <c r="BU114" s="817"/>
      <c r="BV114" s="817">
        <v>996249</v>
      </c>
      <c r="BW114" s="817"/>
      <c r="BX114" s="817"/>
      <c r="BY114" s="817"/>
      <c r="BZ114" s="817"/>
      <c r="CA114" s="817">
        <v>1027974</v>
      </c>
      <c r="CB114" s="817"/>
      <c r="CC114" s="817"/>
      <c r="CD114" s="817"/>
      <c r="CE114" s="817"/>
      <c r="CF114" s="875">
        <v>23.3</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220299</v>
      </c>
      <c r="AB115" s="919"/>
      <c r="AC115" s="919"/>
      <c r="AD115" s="919"/>
      <c r="AE115" s="920"/>
      <c r="AF115" s="921">
        <v>814</v>
      </c>
      <c r="AG115" s="919"/>
      <c r="AH115" s="919"/>
      <c r="AI115" s="919"/>
      <c r="AJ115" s="920"/>
      <c r="AK115" s="921">
        <v>278</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1601687</v>
      </c>
      <c r="AB117" s="903"/>
      <c r="AC117" s="903"/>
      <c r="AD117" s="903"/>
      <c r="AE117" s="904"/>
      <c r="AF117" s="905">
        <v>1360775</v>
      </c>
      <c r="AG117" s="903"/>
      <c r="AH117" s="903"/>
      <c r="AI117" s="903"/>
      <c r="AJ117" s="904"/>
      <c r="AK117" s="905">
        <v>1378391</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296</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179</v>
      </c>
      <c r="BA119" s="239"/>
      <c r="BB119" s="239"/>
      <c r="BC119" s="239"/>
      <c r="BD119" s="239"/>
      <c r="BE119" s="239"/>
      <c r="BF119" s="239"/>
      <c r="BG119" s="239"/>
      <c r="BH119" s="239"/>
      <c r="BI119" s="239"/>
      <c r="BJ119" s="239"/>
      <c r="BK119" s="239"/>
      <c r="BL119" s="239"/>
      <c r="BM119" s="239"/>
      <c r="BN119" s="239"/>
      <c r="BO119" s="877" t="s">
        <v>444</v>
      </c>
      <c r="BP119" s="878"/>
      <c r="BQ119" s="879">
        <v>14676728</v>
      </c>
      <c r="BR119" s="845"/>
      <c r="BS119" s="845"/>
      <c r="BT119" s="845"/>
      <c r="BU119" s="845"/>
      <c r="BV119" s="845">
        <v>14185721</v>
      </c>
      <c r="BW119" s="845"/>
      <c r="BX119" s="845"/>
      <c r="BY119" s="845"/>
      <c r="BZ119" s="845"/>
      <c r="CA119" s="845">
        <v>14328820</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1092</v>
      </c>
      <c r="DH119" s="764"/>
      <c r="DI119" s="764"/>
      <c r="DJ119" s="764"/>
      <c r="DK119" s="765"/>
      <c r="DL119" s="766">
        <v>278</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3754276</v>
      </c>
      <c r="BR120" s="842"/>
      <c r="BS120" s="842"/>
      <c r="BT120" s="842"/>
      <c r="BU120" s="842"/>
      <c r="BV120" s="842">
        <v>4227880</v>
      </c>
      <c r="BW120" s="842"/>
      <c r="BX120" s="842"/>
      <c r="BY120" s="842"/>
      <c r="BZ120" s="842"/>
      <c r="CA120" s="842">
        <v>4618814</v>
      </c>
      <c r="CB120" s="842"/>
      <c r="CC120" s="842"/>
      <c r="CD120" s="842"/>
      <c r="CE120" s="842"/>
      <c r="CF120" s="866">
        <v>104.6</v>
      </c>
      <c r="CG120" s="867"/>
      <c r="CH120" s="867"/>
      <c r="CI120" s="867"/>
      <c r="CJ120" s="867"/>
      <c r="CK120" s="868" t="s">
        <v>448</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9834</v>
      </c>
      <c r="DH120" s="842"/>
      <c r="DI120" s="842"/>
      <c r="DJ120" s="842"/>
      <c r="DK120" s="842"/>
      <c r="DL120" s="842">
        <v>6577</v>
      </c>
      <c r="DM120" s="842"/>
      <c r="DN120" s="842"/>
      <c r="DO120" s="842"/>
      <c r="DP120" s="842"/>
      <c r="DQ120" s="842">
        <v>3120</v>
      </c>
      <c r="DR120" s="842"/>
      <c r="DS120" s="842"/>
      <c r="DT120" s="842"/>
      <c r="DU120" s="842"/>
      <c r="DV120" s="843">
        <v>0.1</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675830</v>
      </c>
      <c r="BR121" s="817"/>
      <c r="BS121" s="817"/>
      <c r="BT121" s="817"/>
      <c r="BU121" s="817"/>
      <c r="BV121" s="817">
        <v>600865</v>
      </c>
      <c r="BW121" s="817"/>
      <c r="BX121" s="817"/>
      <c r="BY121" s="817"/>
      <c r="BZ121" s="817"/>
      <c r="CA121" s="817">
        <v>565244</v>
      </c>
      <c r="CB121" s="817"/>
      <c r="CC121" s="817"/>
      <c r="CD121" s="817"/>
      <c r="CE121" s="817"/>
      <c r="CF121" s="875">
        <v>12.8</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9244208</v>
      </c>
      <c r="BR122" s="845"/>
      <c r="BS122" s="845"/>
      <c r="BT122" s="845"/>
      <c r="BU122" s="845"/>
      <c r="BV122" s="845">
        <v>9200342</v>
      </c>
      <c r="BW122" s="845"/>
      <c r="BX122" s="845"/>
      <c r="BY122" s="845"/>
      <c r="BZ122" s="845"/>
      <c r="CA122" s="845">
        <v>9197117</v>
      </c>
      <c r="CB122" s="845"/>
      <c r="CC122" s="845"/>
      <c r="CD122" s="845"/>
      <c r="CE122" s="845"/>
      <c r="CF122" s="846">
        <v>208.2</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179</v>
      </c>
      <c r="BA123" s="239"/>
      <c r="BB123" s="239"/>
      <c r="BC123" s="239"/>
      <c r="BD123" s="239"/>
      <c r="BE123" s="239"/>
      <c r="BF123" s="239"/>
      <c r="BG123" s="239"/>
      <c r="BH123" s="239"/>
      <c r="BI123" s="239"/>
      <c r="BJ123" s="239"/>
      <c r="BK123" s="239"/>
      <c r="BL123" s="239"/>
      <c r="BM123" s="239"/>
      <c r="BN123" s="239"/>
      <c r="BO123" s="877" t="s">
        <v>452</v>
      </c>
      <c r="BP123" s="878"/>
      <c r="BQ123" s="832">
        <v>13674314</v>
      </c>
      <c r="BR123" s="833"/>
      <c r="BS123" s="833"/>
      <c r="BT123" s="833"/>
      <c r="BU123" s="833"/>
      <c r="BV123" s="833">
        <v>14029087</v>
      </c>
      <c r="BW123" s="833"/>
      <c r="BX123" s="833"/>
      <c r="BY123" s="833"/>
      <c r="BZ123" s="833"/>
      <c r="CA123" s="833">
        <v>14381175</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22.7</v>
      </c>
      <c r="BR124" s="831"/>
      <c r="BS124" s="831"/>
      <c r="BT124" s="831"/>
      <c r="BU124" s="831"/>
      <c r="BV124" s="831">
        <v>3.5</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202918</v>
      </c>
      <c r="AB126" s="780"/>
      <c r="AC126" s="780"/>
      <c r="AD126" s="780"/>
      <c r="AE126" s="781"/>
      <c r="AF126" s="782">
        <v>796</v>
      </c>
      <c r="AG126" s="780"/>
      <c r="AH126" s="780"/>
      <c r="AI126" s="780"/>
      <c r="AJ126" s="781"/>
      <c r="AK126" s="782">
        <v>274</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17381</v>
      </c>
      <c r="AB127" s="780"/>
      <c r="AC127" s="780"/>
      <c r="AD127" s="780"/>
      <c r="AE127" s="781"/>
      <c r="AF127" s="782">
        <v>18</v>
      </c>
      <c r="AG127" s="780"/>
      <c r="AH127" s="780"/>
      <c r="AI127" s="780"/>
      <c r="AJ127" s="781"/>
      <c r="AK127" s="782">
        <v>4</v>
      </c>
      <c r="AL127" s="780"/>
      <c r="AM127" s="780"/>
      <c r="AN127" s="780"/>
      <c r="AO127" s="781"/>
      <c r="AP127" s="824">
        <v>0</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28282</v>
      </c>
      <c r="AB128" s="801"/>
      <c r="AC128" s="801"/>
      <c r="AD128" s="801"/>
      <c r="AE128" s="802"/>
      <c r="AF128" s="803">
        <v>28127</v>
      </c>
      <c r="AG128" s="801"/>
      <c r="AH128" s="801"/>
      <c r="AI128" s="801"/>
      <c r="AJ128" s="802"/>
      <c r="AK128" s="803">
        <v>29491</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14.79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5303327</v>
      </c>
      <c r="AB129" s="780"/>
      <c r="AC129" s="780"/>
      <c r="AD129" s="780"/>
      <c r="AE129" s="781"/>
      <c r="AF129" s="782">
        <v>5245831</v>
      </c>
      <c r="AG129" s="780"/>
      <c r="AH129" s="780"/>
      <c r="AI129" s="780"/>
      <c r="AJ129" s="781"/>
      <c r="AK129" s="782">
        <v>5342434</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19.79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890408</v>
      </c>
      <c r="AB130" s="780"/>
      <c r="AC130" s="780"/>
      <c r="AD130" s="780"/>
      <c r="AE130" s="781"/>
      <c r="AF130" s="782">
        <v>889529</v>
      </c>
      <c r="AG130" s="780"/>
      <c r="AH130" s="780"/>
      <c r="AI130" s="780"/>
      <c r="AJ130" s="781"/>
      <c r="AK130" s="782">
        <v>925508</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11.7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4412919</v>
      </c>
      <c r="AB131" s="764"/>
      <c r="AC131" s="764"/>
      <c r="AD131" s="764"/>
      <c r="AE131" s="765"/>
      <c r="AF131" s="766">
        <v>4356302</v>
      </c>
      <c r="AG131" s="764"/>
      <c r="AH131" s="764"/>
      <c r="AI131" s="764"/>
      <c r="AJ131" s="765"/>
      <c r="AK131" s="766">
        <v>4416926</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15.47721587</v>
      </c>
      <c r="AB132" s="745"/>
      <c r="AC132" s="745"/>
      <c r="AD132" s="745"/>
      <c r="AE132" s="746"/>
      <c r="AF132" s="747">
        <v>10.17190727</v>
      </c>
      <c r="AG132" s="745"/>
      <c r="AH132" s="745"/>
      <c r="AI132" s="745"/>
      <c r="AJ132" s="746"/>
      <c r="AK132" s="747">
        <v>9.5856711210000007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10.7</v>
      </c>
      <c r="AB133" s="724"/>
      <c r="AC133" s="724"/>
      <c r="AD133" s="724"/>
      <c r="AE133" s="725"/>
      <c r="AF133" s="723">
        <v>11.5</v>
      </c>
      <c r="AG133" s="724"/>
      <c r="AH133" s="724"/>
      <c r="AI133" s="724"/>
      <c r="AJ133" s="725"/>
      <c r="AK133" s="723">
        <v>11.7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Co9o2xAIgmp7QIXPAuL2LRVBSDees+49U32meW4ZbvImr7TlbV7Wp+FaSEwyE5iic4Ar94heTl1E8lNNKtSnQ==" saltValue="HrhSWeUur7IDKjlgQr8S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2"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mowV5VDi5tBuJZq9U1tzVNPdK6FZt6AYjhUEZXyX7AWn9wllUFaYgyq+cTYtuy9yCHSFUJFuHlGuOJNgSNI0g==" saltValue="H84Qnc+/YoFl2nuIZQSe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i0Bl8AdoTG7iAPRYjYx0pAKNpk01OhGiHVYFP7O+HoIeTCbtPd1xjOex9a/KQHcV3EKsx7aomyZgCGJXVss2w==" saltValue="qBBo7MlSuXLVjZS0/d2fP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1719886</v>
      </c>
      <c r="AP9" s="269">
        <v>138880</v>
      </c>
      <c r="AQ9" s="270">
        <v>120794</v>
      </c>
      <c r="AR9" s="271">
        <v>15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356240</v>
      </c>
      <c r="AP10" s="272">
        <v>28766</v>
      </c>
      <c r="AQ10" s="273">
        <v>16294</v>
      </c>
      <c r="AR10" s="274">
        <v>76.5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69230</v>
      </c>
      <c r="AP11" s="272">
        <v>5590</v>
      </c>
      <c r="AQ11" s="273">
        <v>1928</v>
      </c>
      <c r="AR11" s="274">
        <v>189.9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20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64311</v>
      </c>
      <c r="AP13" s="272">
        <v>5193</v>
      </c>
      <c r="AQ13" s="273">
        <v>4630</v>
      </c>
      <c r="AR13" s="274">
        <v>12.2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38668</v>
      </c>
      <c r="AP14" s="272">
        <v>3122</v>
      </c>
      <c r="AQ14" s="273">
        <v>2459</v>
      </c>
      <c r="AR14" s="274">
        <v>27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-81487</v>
      </c>
      <c r="AP15" s="272">
        <v>-6580</v>
      </c>
      <c r="AQ15" s="273">
        <v>-7108</v>
      </c>
      <c r="AR15" s="274">
        <v>-7.4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179</v>
      </c>
      <c r="AL16" s="1134"/>
      <c r="AM16" s="1134"/>
      <c r="AN16" s="1135"/>
      <c r="AO16" s="272">
        <v>2166848</v>
      </c>
      <c r="AP16" s="272">
        <v>174972</v>
      </c>
      <c r="AQ16" s="273">
        <v>139017</v>
      </c>
      <c r="AR16" s="274">
        <v>25.9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11.87</v>
      </c>
      <c r="AP21" s="286">
        <v>11.1</v>
      </c>
      <c r="AQ21" s="287">
        <v>0.77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94.1</v>
      </c>
      <c r="AP22" s="291">
        <v>96.5</v>
      </c>
      <c r="AQ22" s="292">
        <v>-2.4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1254647</v>
      </c>
      <c r="AP32" s="300">
        <v>101312</v>
      </c>
      <c r="AQ32" s="301">
        <v>62408</v>
      </c>
      <c r="AR32" s="302">
        <v>62.3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4</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3561</v>
      </c>
      <c r="AP35" s="300">
        <v>288</v>
      </c>
      <c r="AQ35" s="301">
        <v>14219</v>
      </c>
      <c r="AR35" s="302">
        <v>-98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119905</v>
      </c>
      <c r="AP36" s="300">
        <v>9682</v>
      </c>
      <c r="AQ36" s="301">
        <v>4004</v>
      </c>
      <c r="AR36" s="302">
        <v>141.80000000000001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278</v>
      </c>
      <c r="AP37" s="300">
        <v>22</v>
      </c>
      <c r="AQ37" s="301">
        <v>309</v>
      </c>
      <c r="AR37" s="302">
        <v>-92.9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4</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-29491</v>
      </c>
      <c r="AP39" s="300">
        <v>-2381</v>
      </c>
      <c r="AQ39" s="301">
        <v>-2554</v>
      </c>
      <c r="AR39" s="302">
        <v>-6.8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-925508</v>
      </c>
      <c r="AP40" s="300">
        <v>-74734</v>
      </c>
      <c r="AQ40" s="301">
        <v>-52280</v>
      </c>
      <c r="AR40" s="302">
        <v>42.9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289</v>
      </c>
      <c r="AL41" s="1127"/>
      <c r="AM41" s="1127"/>
      <c r="AN41" s="1128"/>
      <c r="AO41" s="300">
        <v>423392</v>
      </c>
      <c r="AP41" s="300">
        <v>34189</v>
      </c>
      <c r="AQ41" s="301">
        <v>26115</v>
      </c>
      <c r="AR41" s="302">
        <v>30.9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3179785</v>
      </c>
      <c r="AN51" s="322">
        <v>235296</v>
      </c>
      <c r="AO51" s="323">
        <v>35</v>
      </c>
      <c r="AP51" s="324">
        <v>117234</v>
      </c>
      <c r="AQ51" s="325">
        <v>13.4</v>
      </c>
      <c r="AR51" s="326">
        <v>21.6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2800156</v>
      </c>
      <c r="AN52" s="330">
        <v>207204</v>
      </c>
      <c r="AO52" s="331">
        <v>113</v>
      </c>
      <c r="AP52" s="332">
        <v>59796</v>
      </c>
      <c r="AQ52" s="333">
        <v>16.600000000000001</v>
      </c>
      <c r="AR52" s="334">
        <v>96.4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2019233</v>
      </c>
      <c r="AN53" s="322">
        <v>152223</v>
      </c>
      <c r="AO53" s="323">
        <v>-35.299999999999997</v>
      </c>
      <c r="AP53" s="324">
        <v>97758</v>
      </c>
      <c r="AQ53" s="325">
        <v>-16.600000000000001</v>
      </c>
      <c r="AR53" s="326">
        <v>-18.7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1509983</v>
      </c>
      <c r="AN54" s="330">
        <v>113832</v>
      </c>
      <c r="AO54" s="331">
        <v>-45.1</v>
      </c>
      <c r="AP54" s="332">
        <v>45946</v>
      </c>
      <c r="AQ54" s="333">
        <v>-23.2</v>
      </c>
      <c r="AR54" s="334">
        <v>-21.9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1727236</v>
      </c>
      <c r="AN55" s="322">
        <v>132864</v>
      </c>
      <c r="AO55" s="323">
        <v>-12.7</v>
      </c>
      <c r="AP55" s="324">
        <v>91338</v>
      </c>
      <c r="AQ55" s="325">
        <v>-6.6</v>
      </c>
      <c r="AR55" s="326">
        <v>-6.1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687914</v>
      </c>
      <c r="AN56" s="330">
        <v>52916</v>
      </c>
      <c r="AO56" s="331">
        <v>-53.5</v>
      </c>
      <c r="AP56" s="332">
        <v>43989</v>
      </c>
      <c r="AQ56" s="333">
        <v>-4.3</v>
      </c>
      <c r="AR56" s="334">
        <v>-49.2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1091513</v>
      </c>
      <c r="AN57" s="322">
        <v>85676</v>
      </c>
      <c r="AO57" s="323">
        <v>-35.5</v>
      </c>
      <c r="AP57" s="324">
        <v>103975</v>
      </c>
      <c r="AQ57" s="325">
        <v>13.8</v>
      </c>
      <c r="AR57" s="326">
        <v>-49.3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443003</v>
      </c>
      <c r="AN58" s="330">
        <v>34773</v>
      </c>
      <c r="AO58" s="331">
        <v>-34.299999999999997</v>
      </c>
      <c r="AP58" s="332">
        <v>52698</v>
      </c>
      <c r="AQ58" s="333">
        <v>19.8</v>
      </c>
      <c r="AR58" s="334">
        <v>-54.1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1878626</v>
      </c>
      <c r="AN59" s="322">
        <v>151698</v>
      </c>
      <c r="AO59" s="323">
        <v>77.099999999999994</v>
      </c>
      <c r="AP59" s="324">
        <v>112678</v>
      </c>
      <c r="AQ59" s="325">
        <v>8.4</v>
      </c>
      <c r="AR59" s="326">
        <v>68.7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858178</v>
      </c>
      <c r="AN60" s="330">
        <v>69297</v>
      </c>
      <c r="AO60" s="331">
        <v>99.3</v>
      </c>
      <c r="AP60" s="332">
        <v>55165</v>
      </c>
      <c r="AQ60" s="333">
        <v>4.7</v>
      </c>
      <c r="AR60" s="334">
        <v>94.6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1979279</v>
      </c>
      <c r="AN61" s="337">
        <v>151551</v>
      </c>
      <c r="AO61" s="338">
        <v>5.7</v>
      </c>
      <c r="AP61" s="339">
        <v>104597</v>
      </c>
      <c r="AQ61" s="340">
        <v>2.5</v>
      </c>
      <c r="AR61" s="326">
        <v>3.2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1259847</v>
      </c>
      <c r="AN62" s="330">
        <v>95604</v>
      </c>
      <c r="AO62" s="331">
        <v>15.9</v>
      </c>
      <c r="AP62" s="332">
        <v>51519</v>
      </c>
      <c r="AQ62" s="333">
        <v>2.7</v>
      </c>
      <c r="AR62" s="334">
        <v>13.2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PcffoNgboljuIGdhY5MyMG20ADrspe3MNB+ZSy6QYoqsHxxLdZ1D0FyPsPMRBVk1FqVKfPB4XMkESDhiDi+4cg==" saltValue="G6HvgTpjQMlpfSCUlb98c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CcNacBFrI+a20Eja3b45fHUyfeHsVyEqhe9PuyvqGP1+bhqC6AMtQi2oVTVWUiSNp6vlubDNb+rgj0Z9Dhxj/Q==" saltValue="agTmvNswIqjnTTT10hI1Y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hNyVCjiCU5liQscmpBZvFV6kVsz1rCfN2Whq9bjGD/f42zVDBnuMbxv3apLw60jAenkkr+N1WMivHV8Tbncs9Q==" saltValue="nBh10ze9I0D+Mdkk27lpP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31.95</v>
      </c>
      <c r="G47" s="12">
        <v>33.49</v>
      </c>
      <c r="H47" s="12">
        <v>45.85</v>
      </c>
      <c r="I47" s="12">
        <v>54.48</v>
      </c>
      <c r="J47" s="13">
        <v>57.3</v>
      </c>
    </row>
    <row r="48" spans="2:10" ht="57.75" customHeight="1" x14ac:dyDescent="0.15">
      <c r="B48" s="14"/>
      <c r="C48" s="1141" t="s">
        <v>4</v>
      </c>
      <c r="D48" s="1141"/>
      <c r="E48" s="1142"/>
      <c r="F48" s="15">
        <v>21.57</v>
      </c>
      <c r="G48" s="16">
        <v>22.51</v>
      </c>
      <c r="H48" s="16">
        <v>16</v>
      </c>
      <c r="I48" s="16">
        <v>12.81</v>
      </c>
      <c r="J48" s="17">
        <v>6.99</v>
      </c>
    </row>
    <row r="49" spans="2:10" ht="57.75" customHeight="1" thickBot="1" x14ac:dyDescent="0.2">
      <c r="B49" s="18"/>
      <c r="C49" s="1143" t="s">
        <v>5</v>
      </c>
      <c r="D49" s="1143"/>
      <c r="E49" s="1144"/>
      <c r="F49" s="19" t="s">
        <v>533</v>
      </c>
      <c r="G49" s="20" t="s">
        <v>534</v>
      </c>
      <c r="H49" s="20" t="s">
        <v>535</v>
      </c>
      <c r="I49" s="20" t="s">
        <v>536</v>
      </c>
      <c r="J49" s="21" t="s">
        <v>537</v>
      </c>
    </row>
    <row r="50" spans="2:10" x14ac:dyDescent="0.15"/>
  </sheetData>
  <sheetProtection algorithmName="SHA-512" hashValue="Su96oHwTEzNXf+Mn8/wuyTpGTmGdR8LP+FPpPFeiWnPRewROvmKyl7LYrbis/NNY/z49JhoKOuCAT4JCFmGcdg==" saltValue="6AcSuEMJLRY2HMUzXUll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2026-03-10T03:09:02Z</cp:lastPrinted>
  <dcterms:created xsi:type="dcterms:W3CDTF">2026-02-23T08:46:28Z</dcterms:created>
  <dcterms:modified xsi:type="dcterms:W3CDTF">2026-03-13T02:31:48Z</dcterms:modified>
  <cp:category/>
</cp:coreProperties>
</file>