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7年度（令和5年度分）\01.1回目\04.提出\"/>
    </mc:Choice>
  </mc:AlternateContent>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<sst xmlns="http://schemas.openxmlformats.org/spreadsheetml/2006/main" count="1108" uniqueCount="573">
  <si>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</si>
  <si>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</si>
  <si>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</si>
  <si>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</si>
  <si>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</si>
  <si>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</si>
  <si>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</si>
  <si>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</si>
  <si>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</si>
  <si>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</si>
  <si>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</si>
  <si>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</si>
  <si>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</si>
  <si>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</si>
  <si>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</si>
  <si>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</si>
  <si>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</si>
  <si>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</si>
  <si>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</si>
  <si>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</si>
  <si>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</si>
  <si>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</si>
  <si>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</si>
  <si>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</si>
  <si>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</si>
  <si>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</si>
  <si>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</si>
  <si>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</si>
  <si>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</si>
  <si>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</si>
  <si>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</si>
  <si>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</si>
  <si>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</si>
  <si>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</si>
  <si>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</si>
  <si>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</si>
  <si>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</si>
  <si>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</si>
  <si>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</si>
  <si>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</si>
  <si>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</si>
  <si>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</si>
  <si>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</si>
  <si>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</si>
  <si>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</si>
  <si>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</si>
  <si>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</si>
  <si>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</si>
  <si>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</si>
  <si>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</si>
  <si>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</si>
  <si>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</si>
  <si>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</si>
  <si>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</si>
  <si>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</si>
  <si>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</si>
  <si>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</si>
  <si>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</si>
  <si>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</si>
  <si>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</si>
  <si>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</si>
  <si>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</si>
  <si>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</si>
  <si>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</si>
  <si>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</si>
  <si>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</si>
  <si>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</si>
  <si>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</si>
  <si>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</si>
  <si>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</si>
  <si>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</si>
  <si>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</si>
  <si>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</si>
  <si>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</si>
  <si>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</si>
  <si>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</si>
  <si>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</si>
  <si>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</si>
  <si>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</si>
  <si>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</si>
  <si>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</si>
  <si>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</si>
  <si>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</si>
  <si>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</si>
  <si>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</si>
  <si>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</si>
  <si>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</si>
  <si>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</si>
  <si>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</si>
  <si>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</si>
  <si>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</si>
  <si>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</si>
  <si>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</si>
  <si>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</si>
  <si>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</si>
  <si>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</si>
  <si>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</si>
  <si>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</si>
  <si>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</si>
  <si>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</si>
  <si>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</si>
  <si>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</si>
  <si>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</si>
  <si>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</si>
  <si>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</si>
  <si>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</si>
  <si>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</si>
  <si>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</si>
  <si>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</si>
  <si>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</si>
  <si>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</si>
  <si>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</si>
  <si>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</si>
  <si>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</si>
  <si>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</si>
  <si>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</si>
  <si>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</si>
  <si>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</si>
  <si>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</si>
  <si>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</si>
  <si>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</si>
  <si>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</si>
  <si>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</si>
  <si>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</si>
  <si>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</si>
  <si>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</si>
  <si>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</si>
  <si>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</si>
  <si>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</si>
  <si>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</si>
  <si>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</si>
  <si>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</si>
  <si>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</si>
  <si>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</si>
  <si>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</si>
  <si>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</si>
  <si>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</si>
  <si>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</si>
  <si>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</si>
  <si>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</si>
  <si>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</si>
  <si>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</si>
  <si>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</si>
  <si>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宅地造成事業特別会計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</si>
  <si>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</si>
  <si>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</si>
  <si>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</si>
  <si>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</si>
  <si>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</si>
  <si>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</si>
  <si>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</si>
  <si>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</si>
  <si>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</si>
  <si>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</si>
  <si>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</si>
  <si>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</si>
  <si>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</si>
  <si>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</si>
  <si>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</si>
  <si>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</si>
  <si>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</si>
  <si>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</si>
  <si>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</si>
  <si>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</si>
  <si>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</si>
  <si>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</si>
  <si>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</si>
  <si>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</si>
  <si>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</si>
  <si>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</si>
  <si>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</si>
  <si>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</si>
  <si>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</si>
  <si>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</si>
  <si>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</si>
  <si>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</si>
  <si>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</si>
  <si>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</si>
  <si>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</si>
  <si>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</si>
  <si>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</si>
  <si>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</si>
  <si>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</si>
  <si>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</si>
  <si>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</si>
  <si>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</si>
  <si>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</si>
  <si>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</si>
  <si>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</si>
  <si>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</si>
  <si>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</si>
  <si>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</si>
  <si>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</si>
  <si>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</si>
  <si>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</si>
  <si>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</si>
  <si>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</si>
  <si>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</si>
  <si>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</si>
  <si>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</si>
  <si>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</si>
  <si>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</si>
  <si>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</si>
  <si>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</si>
  <si>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</si>
  <si>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香川県土庄町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</si>
  <si>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</si>
  <si>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</si>
  <si>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</si>
  <si>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</si>
  <si>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</si>
  <si>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</si>
  <si>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</si>
  <si>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</si>
  <si>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</si>
  <si>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</si>
  <si>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</si>
  <si>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</si>
  <si>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</si>
  <si>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</si>
  <si>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</si>
  <si>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</si>
  <si>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</si>
  <si>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</si>
  <si>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</si>
  <si>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</si>
  <si>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</si>
  <si>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</si>
  <si>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</si>
  <si>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</si>
  <si>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</si>
  <si>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</si>
  <si>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</si>
  <si>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</si>
  <si>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</si>
  <si>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</si>
  <si>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</si>
  <si>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</si>
  <si>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</si>
  <si>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</si>
  <si>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</si>
  <si>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</si>
  <si>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</si>
  <si>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</si>
  <si>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</si>
  <si>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</si>
  <si>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</si>
  <si>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</si>
  <si>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</si>
  <si>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</si>
  <si>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</si>
  <si>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</si>
  <si>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</si>
  <si>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</si>
  <si>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</si>
  <si>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</si>
  <si>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</si>
  <si>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</si>
  <si>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</si>
  <si>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</si>
  <si>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</si>
  <si>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</si>
  <si>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</si>
  <si>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</si>
  <si>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</si>
  <si>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</si>
  <si>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</si>
  <si>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</si>
  <si>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</si>
  <si>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</si>
  <si>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</si>
  <si>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</si>
  <si>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</si>
  <si>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</si>
  <si>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</si>
  <si>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</si>
  <si>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</si>
  <si>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</si>
  <si>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</si>
  <si>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</si>
  <si>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</si>
  <si>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</si>
  <si>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</si>
  <si>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</si>
  <si>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</si>
  <si>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</si>
  <si>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</si>
  <si>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</si>
  <si>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</si>
  <si>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</si>
  <si>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</si>
  <si>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</si>
  <si>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</si>
  <si>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</si>
  <si>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</si>
  <si>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</si>
  <si>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</si>
  <si>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</si>
  <si>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</si>
  <si>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</si>
  <si>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</si>
  <si>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</si>
  <si>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</si>
  <si>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</si>
  <si>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</si>
  <si>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</si>
  <si>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</si>
  <si>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</si>
  <si>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</si>
  <si>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</si>
  <si>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</si>
  <si>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</si>
  <si>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</si>
  <si>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</si>
  <si>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</si>
  <si>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</si>
  <si>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</si>
  <si>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</si>
  <si>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</si>
  <si>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</si>
  <si>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</si>
  <si>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</si>
  <si>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</si>
  <si>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</si>
  <si>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</si>
  <si>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</si>
  <si>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</si>
  <si>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</si>
  <si>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</si>
  <si>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</si>
  <si>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</si>
  <si>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</si>
  <si>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</si>
  <si>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</si>
  <si>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</si>
  <si>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</si>
  <si>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</si>
  <si>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</si>
  <si>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</si>
  <si>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</si>
  <si>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</si>
  <si>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</si>
  <si>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</si>
  <si>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</si>
  <si>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</si>
  <si>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</si>
  <si>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</si>
  <si>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</si>
  <si>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</si>
  <si>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</si>
  <si>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</si>
  <si>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</si>
  <si>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</si>
  <si>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</si>
  <si>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</si>
  <si>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</si>
  <si>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香川県土庄町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</si>
  <si>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</si>
  <si>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</si>
  <si>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</si>
  <si>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</si>
  <si>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</si>
  <si>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</si>
  <si>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</si>
  <si>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</si>
  <si>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</si>
  <si>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</si>
  <si>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</si>
  <si>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</si>
  <si>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</si>
  <si>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</si>
  <si>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</si>
  <si>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</si>
  <si>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</si>
  <si>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</si>
  <si>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</si>
  <si>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</si>
  <si>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</si>
  <si>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</si>
  <si>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</si>
  <si>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</si>
  <si>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</si>
  <si>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</si>
  <si>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</si>
  <si>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</si>
  <si>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</si>
  <si>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</si>
  <si>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</si>
  <si>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</si>
  <si>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</si>
  <si>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</si>
  <si>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</si>
  <si>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</si>
  <si>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</si>
  <si>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</si>
  <si>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</si>
  <si>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</si>
  <si>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</si>
  <si>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</si>
  <si>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</si>
  <si>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</si>
  <si>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</si>
  <si>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</si>
  <si>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</si>
  <si>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</si>
  <si>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</si>
  <si>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</si>
  <si>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</si>
  <si>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</si>
  <si>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</si>
  <si>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</si>
  <si>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</si>
  <si>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</si>
  <si>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</si>
  <si>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</si>
  <si>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</si>
  <si>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</si>
  <si>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</si>
  <si>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</si>
  <si>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</si>
  <si>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</si>
  <si>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</si>
  <si>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</si>
  <si>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</si>
  <si>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</si>
  <si>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</si>
  <si>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</si>
  <si>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</si>
  <si>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</si>
  <si>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</si>
  <si>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</si>
  <si>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</si>
  <si>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</si>
  <si>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</si>
  <si>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</si>
  <si>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</si>
  <si>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</si>
  <si>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</si>
  <si>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</si>
  <si>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</si>
  <si>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</si>
  <si>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</si>
  <si>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</si>
  <si>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</si>
  <si>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</si>
  <si>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</si>
  <si>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</si>
  <si>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</si>
  <si>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</si>
  <si>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</si>
  <si>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</si>
  <si>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</si>
  <si>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</si>
  <si>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</si>
  <si>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</si>
  <si>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</si>
  <si>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</si>
  <si>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</si>
  <si>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</si>
  <si>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</si>
  <si>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</si>
  <si>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</si>
  <si>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</si>
  <si>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</si>
  <si>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</si>
  <si>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</si>
  <si>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</si>
  <si>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</si>
  <si>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</si>
  <si>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</si>
  <si>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</si>
  <si>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</si>
  <si>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</si>
  <si>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</si>
  <si>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</si>
  <si>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</si>
  <si>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</si>
  <si>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</si>
  <si>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</si>
  <si>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</si>
  <si>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</si>
  <si>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</si>
  <si>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</si>
  <si>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</si>
  <si>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</si>
  <si>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</si>
  <si>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</si>
  <si>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</si>
  <si>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</si>
  <si>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</si>
  <si>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</si>
  <si>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</si>
  <si>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</si>
  <si>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</si>
  <si>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</si>
  <si>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</si>
  <si>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</si>
  <si>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</si>
  <si>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</si>
  <si>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</si>
  <si>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</si>
  <si>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</si>
  <si>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</si>
  <si>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</si>
  <si>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</si>
  <si>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</si>
  <si>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</si>
  <si>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</si>
  <si>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</si>
  <si>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</si>
  <si>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</si>
  <si>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</si>
  <si>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</si>
  <si>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</si>
  <si>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</si>
  <si>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</si>
  <si>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</si>
  <si>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</si>
  <si>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</si>
  <si>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</si>
  <si>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</si>
  <si>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</si>
  <si>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</si>
  <si>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</si>
  <si>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</si>
  <si>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</si>
  <si>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</si>
  <si>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</si>
  <si>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</si>
  <si>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</si>
  <si>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</si>
  <si>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</si>
  <si>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11.79</t>
  </si>
  <si>
    <t>▲ 2.26</t>
  </si>
  <si>
    <t>▲ 4.01</t>
  </si>
  <si>
    <t>▲ 7.00</t>
  </si>
  <si>
    <t>▲ 3.32</t>
  </si>
  <si>
    <t>宅地造成事業特別会計</t>
  </si>
  <si>
    <t>▲ 0.01</t>
  </si>
  <si>
    <t>▲ 0.03</t>
  </si>
  <si>
    <t>▲ 0.00</t>
  </si>
  <si>
    <t>一般会計</t>
  </si>
  <si>
    <t>介護保険事業特別会計</t>
  </si>
  <si>
    <t>国民健康保険事業特別会計</t>
  </si>
  <si>
    <t>福祉サービス事業特別会計</t>
  </si>
  <si>
    <t>港湾整備事業特別会計</t>
  </si>
  <si>
    <t>後期高齢者医療事業特別会計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</si>
  <si>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</si>
  <si>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</si>
  <si>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</si>
  <si>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</si>
  <si>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</si>
  <si>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</si>
  <si>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</si>
  <si>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</si>
  <si>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豊かなふるさとづくり基金</t>
    <rPh sb="0" eb="1">
      <t>ユタ</t>
    </rPh>
    <rPh sb="10" eb="12">
      <t>キキン</t>
    </rPh>
    <phoneticPr fontId="5"/>
  </si>
  <si>
    <t>地域福祉基金</t>
    <rPh sb="0" eb="6">
      <t>チイキフクシキキン</t>
    </rPh>
    <phoneticPr fontId="2"/>
  </si>
  <si>
    <t>観光振興基金</t>
    <rPh sb="0" eb="6">
      <t>カンコウシンコウキキン</t>
    </rPh>
    <phoneticPr fontId="2"/>
  </si>
  <si>
    <t>ふるさと創生基金</t>
    <rPh sb="4" eb="8">
      <t>ソウセイキキン</t>
    </rPh>
    <phoneticPr fontId="2"/>
  </si>
  <si>
    <t>泉野鯉勢子福祉基金</t>
    <rPh sb="0" eb="2">
      <t>イズミノ</t>
    </rPh>
    <rPh sb="2" eb="5">
      <t>リセコ</t>
    </rPh>
    <rPh sb="5" eb="9">
      <t>フクシキキン</t>
    </rPh>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</si>
  <si>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</si>
  <si>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</si>
  <si>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</si>
  <si>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</si>
  <si>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</si>
  <si>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</si>
  <si>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</si>
  <si>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</si>
  <si>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</si>
  <si>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</si>
  <si>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5">
      <t>ホウテキヨウキギョウ</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</si>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</sst>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5D3-461E-9593-28D39FEBA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174304</c:v>
                </c:pt>
                <c:pt idx="1">
                  <c:v>235296</c:v>
                </c:pt>
                <c:pt idx="2">
                  <c:v>152223</c:v>
                </c:pt>
                <c:pt idx="3">
                  <c:v>132864</c:v>
                </c:pt>
                <c:pt idx="4">
                  <c:v>85676</c:v>
                </c:pt>
              </c:numCache>
            </c:numRef>
          </c:val>
          <c:smooth val="0"/>
          <c:extLst>
            <c:ext xmlns:c16="http://schemas.microsoft.com/office/drawing/2014/chart" uri="{C3380CC4-5D6E-409C-BE32-E72D297353CC}">
              <c16:uniqueId val="{00000001-65D3-461E-9593-28D39FEBAC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10.77</c:v>
                </c:pt>
                <c:pt idx="1">
                  <c:v>21.57</c:v>
                </c:pt>
                <c:pt idx="2">
                  <c:v>22.51</c:v>
                </c:pt>
                <c:pt idx="3">
                  <c:v>16</c:v>
                </c:pt>
                <c:pt idx="4">
                  <c:v>12.81</c:v>
                </c:pt>
              </c:numCache>
            </c:numRef>
          </c:val>
          <c:extLst>
            <c:ext xmlns:c16="http://schemas.microsoft.com/office/drawing/2014/chart" uri="{C3380CC4-5D6E-409C-BE32-E72D297353CC}">
              <c16:uniqueId val="{00000000-E8E0-41BA-9D08-AF2FBEF4EC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43.18</c:v>
                </c:pt>
                <c:pt idx="1">
                  <c:v>31.95</c:v>
                </c:pt>
                <c:pt idx="2">
                  <c:v>33.49</c:v>
                </c:pt>
                <c:pt idx="3">
                  <c:v>45.85</c:v>
                </c:pt>
                <c:pt idx="4">
                  <c:v>54.48</c:v>
                </c:pt>
              </c:numCache>
            </c:numRef>
          </c:val>
          <c:extLst>
            <c:ext xmlns:c16="http://schemas.microsoft.com/office/drawing/2014/chart" uri="{C3380CC4-5D6E-409C-BE32-E72D297353CC}">
              <c16:uniqueId val="{00000001-E8E0-41BA-9D08-AF2FBEF4EC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-11.79</c:v>
                </c:pt>
                <c:pt idx="1">
                  <c:v>-2.2599999999999998</c:v>
                </c:pt>
                <c:pt idx="2">
                  <c:v>-4.01</c:v>
                </c:pt>
                <c:pt idx="3">
                  <c:v>-7</c:v>
                </c:pt>
                <c:pt idx="4">
                  <c:v>-3.32</c:v>
                </c:pt>
              </c:numCache>
            </c:numRef>
          </c:val>
          <c:smooth val="0"/>
          <c:extLst>
            <c:ext xmlns:c16="http://schemas.microsoft.com/office/drawing/2014/chart" uri="{C3380CC4-5D6E-409C-BE32-E72D297353CC}">
              <c16:uniqueId val="{00000002-E8E0-41BA-9D08-AF2FBEF4EC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5F-4567-825C-7D48AAF37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F-4567-825C-7D48AAF37BA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5F-4567-825C-7D48AAF37BA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DD5F-4567-825C-7D48AAF37BA1}"/>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DD5F-4567-825C-7D48AAF37BA1}"/>
            </c:ext>
          </c:extLst>
        </c:ser>
        <c:ser>
          <c:idx val="5"/>
          <c:order val="5"/>
          <c:tx>
            <c:strRef>
              <c:f>データシート!$A$32</c:f>
              <c:strCache>
                <c:ptCount val="1"/>
                <c:pt idx="0">
                  <c:v>福祉サービス事業特別会計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0.09</c:v>
                </c:pt>
                <c:pt idx="6">
                  <c:v>#N/A</c:v>
                </c:pt>
                <c:pt idx="7">
                  <c:v>0.17</c:v>
                </c:pt>
                <c:pt idx="8">
                  <c:v>#N/A</c:v>
                </c:pt>
                <c:pt idx="9">
                  <c:v>0.34</c:v>
                </c:pt>
              </c:numCache>
            </c:numRef>
          </c:val>
          <c:extLst>
            <c:ext xmlns:c16="http://schemas.microsoft.com/office/drawing/2014/chart" uri="{C3380CC4-5D6E-409C-BE32-E72D297353CC}">
              <c16:uniqueId val="{00000005-DD5F-4567-825C-7D48AAF37BA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1.58</c:v>
                </c:pt>
                <c:pt idx="2">
                  <c:v>#N/A</c:v>
                </c:pt>
                <c:pt idx="3">
                  <c:v>1.78</c:v>
                </c:pt>
                <c:pt idx="4">
                  <c:v>#N/A</c:v>
                </c:pt>
                <c:pt idx="5">
                  <c:v>1.2</c:v>
                </c:pt>
                <c:pt idx="6">
                  <c:v>#N/A</c:v>
                </c:pt>
                <c:pt idx="7">
                  <c:v>1.01</c:v>
                </c:pt>
                <c:pt idx="8">
                  <c:v>#N/A</c:v>
                </c:pt>
                <c:pt idx="9">
                  <c:v>0.45</c:v>
                </c:pt>
              </c:numCache>
            </c:numRef>
          </c:val>
          <c:extLst>
            <c:ext xmlns:c16="http://schemas.microsoft.com/office/drawing/2014/chart" uri="{C3380CC4-5D6E-409C-BE32-E72D297353CC}">
              <c16:uniqueId val="{00000006-DD5F-4567-825C-7D48AAF37B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2.38</c:v>
                </c:pt>
                <c:pt idx="4">
                  <c:v>#N/A</c:v>
                </c:pt>
                <c:pt idx="5">
                  <c:v>3.56</c:v>
                </c:pt>
                <c:pt idx="6">
                  <c:v>#N/A</c:v>
                </c:pt>
                <c:pt idx="7">
                  <c:v>4.49</c:v>
                </c:pt>
                <c:pt idx="8">
                  <c:v>#N/A</c:v>
                </c:pt>
                <c:pt idx="9">
                  <c:v>4.74</c:v>
                </c:pt>
              </c:numCache>
            </c:numRef>
          </c:val>
          <c:extLst>
            <c:ext xmlns:c16="http://schemas.microsoft.com/office/drawing/2014/chart" uri="{C3380CC4-5D6E-409C-BE32-E72D297353CC}">
              <c16:uniqueId val="{00000007-DD5F-4567-825C-7D48AAF37B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10.77</c:v>
                </c:pt>
                <c:pt idx="2">
                  <c:v>#N/A</c:v>
                </c:pt>
                <c:pt idx="3">
                  <c:v>21.56</c:v>
                </c:pt>
                <c:pt idx="4">
                  <c:v>#N/A</c:v>
                </c:pt>
                <c:pt idx="5">
                  <c:v>22.5</c:v>
                </c:pt>
                <c:pt idx="6">
                  <c:v>#N/A</c:v>
                </c:pt>
                <c:pt idx="7">
                  <c:v>16</c:v>
                </c:pt>
                <c:pt idx="8">
                  <c:v>#N/A</c:v>
                </c:pt>
                <c:pt idx="9">
                  <c:v>12.81</c:v>
                </c:pt>
              </c:numCache>
            </c:numRef>
          </c:val>
          <c:extLst>
            <c:ext xmlns:c16="http://schemas.microsoft.com/office/drawing/2014/chart" uri="{C3380CC4-5D6E-409C-BE32-E72D297353CC}">
              <c16:uniqueId val="{00000008-DD5F-4567-825C-7D48AAF37BA1}"/>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0.01</c:v>
                </c:pt>
                <c:pt idx="1">
                  <c:v>#N/A</c:v>
                </c:pt>
                <c:pt idx="2">
                  <c:v>0.03</c:v>
                </c:pt>
                <c:pt idx="3">
                  <c:v>#N/A</c:v>
                </c:pt>
                <c:pt idx="4">
                  <c:v>0.01</c:v>
                </c:pt>
                <c:pt idx="5">
                  <c:v>#N/A</c:v>
                </c:pt>
                <c:pt idx="6">
                  <c:v>#N/A</c:v>
                </c:pt>
                <c:pt idx="7">
                  <c:v>0</c:v>
                </c:pt>
                <c:pt idx="8">
                  <c:v>#N/A</c:v>
                </c:pt>
                <c:pt idx="9">
                  <c:v>0</c:v>
                </c:pt>
              </c:numCache>
            </c:numRef>
          </c:val>
          <c:extLst>
            <c:ext xmlns:c16="http://schemas.microsoft.com/office/drawing/2014/chart" uri="{C3380CC4-5D6E-409C-BE32-E72D297353CC}">
              <c16:uniqueId val="{00000009-DD5F-4567-825C-7D48AAF37B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731</c:v>
                </c:pt>
                <c:pt idx="5">
                  <c:v>804</c:v>
                </c:pt>
                <c:pt idx="8">
                  <c:v>887</c:v>
                </c:pt>
                <c:pt idx="11">
                  <c:v>919</c:v>
                </c:pt>
                <c:pt idx="14">
                  <c:v>917</c:v>
                </c:pt>
              </c:numCache>
            </c:numRef>
          </c:val>
          <c:extLst>
            <c:ext xmlns:c16="http://schemas.microsoft.com/office/drawing/2014/chart" uri="{C3380CC4-5D6E-409C-BE32-E72D297353CC}">
              <c16:uniqueId val="{00000000-A7F9-4DFD-A2F4-ED654A9E7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F9-4DFD-A2F4-ED654A9E7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220</c:v>
                </c:pt>
                <c:pt idx="12">
                  <c:v>1</c:v>
                </c:pt>
              </c:numCache>
            </c:numRef>
          </c:val>
          <c:extLst>
            <c:ext xmlns:c16="http://schemas.microsoft.com/office/drawing/2014/chart" uri="{C3380CC4-5D6E-409C-BE32-E72D297353CC}">
              <c16:uniqueId val="{00000002-A7F9-4DFD-A2F4-ED654A9E7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113</c:v>
                </c:pt>
                <c:pt idx="3">
                  <c:v>112</c:v>
                </c:pt>
                <c:pt idx="6">
                  <c:v>114</c:v>
                </c:pt>
                <c:pt idx="9">
                  <c:v>108</c:v>
                </c:pt>
                <c:pt idx="12">
                  <c:v>110</c:v>
                </c:pt>
              </c:numCache>
            </c:numRef>
          </c:val>
          <c:extLst>
            <c:ext xmlns:c16="http://schemas.microsoft.com/office/drawing/2014/chart" uri="{C3380CC4-5D6E-409C-BE32-E72D297353CC}">
              <c16:uniqueId val="{00000003-A7F9-4DFD-A2F4-ED654A9E7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14</c:v>
                </c:pt>
                <c:pt idx="6">
                  <c:v>13</c:v>
                </c:pt>
                <c:pt idx="9">
                  <c:v>10</c:v>
                </c:pt>
                <c:pt idx="12">
                  <c:v>5</c:v>
                </c:pt>
              </c:numCache>
            </c:numRef>
          </c:val>
          <c:extLst>
            <c:ext xmlns:c16="http://schemas.microsoft.com/office/drawing/2014/chart" uri="{C3380CC4-5D6E-409C-BE32-E72D297353CC}">
              <c16:uniqueId val="{00000004-A7F9-4DFD-A2F4-ED654A9E7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F9-4DFD-A2F4-ED654A9E7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F9-4DFD-A2F4-ED654A9E7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c:v>
                </c:pt>
                <c:pt idx="3">
                  <c:v>1009</c:v>
                </c:pt>
                <c:pt idx="6">
                  <c:v>1172</c:v>
                </c:pt>
                <c:pt idx="9">
                  <c:v>1263</c:v>
                </c:pt>
                <c:pt idx="12">
                  <c:v>1244</c:v>
                </c:pt>
              </c:numCache>
            </c:numRef>
          </c:val>
          <c:extLst>
            <c:ext xmlns:c16="http://schemas.microsoft.com/office/drawing/2014/chart" uri="{C3380CC4-5D6E-409C-BE32-E72D297353CC}">
              <c16:uniqueId val="{00000007-A7F9-4DFD-A2F4-ED654A9E7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333</c:v>
                </c:pt>
                <c:pt idx="5">
                  <c:v>#N/A</c:v>
                </c:pt>
                <c:pt idx="6">
                  <c:v>#N/A</c:v>
                </c:pt>
                <c:pt idx="7">
                  <c:v>413</c:v>
                </c:pt>
                <c:pt idx="8">
                  <c:v>#N/A</c:v>
                </c:pt>
                <c:pt idx="9">
                  <c:v>#N/A</c:v>
                </c:pt>
                <c:pt idx="10">
                  <c:v>682</c:v>
                </c:pt>
                <c:pt idx="11">
                  <c:v>#N/A</c:v>
                </c:pt>
                <c:pt idx="12">
                  <c:v>#N/A</c:v>
                </c:pt>
                <c:pt idx="13">
                  <c:v>443</c:v>
                </c:pt>
                <c:pt idx="14">
                  <c:v>#N/A</c:v>
                </c:pt>
              </c:numCache>
            </c:numRef>
          </c:val>
          <c:smooth val="0"/>
          <c:extLst>
            <c:ext xmlns:c16="http://schemas.microsoft.com/office/drawing/2014/chart" uri="{C3380CC4-5D6E-409C-BE32-E72D297353CC}">
              <c16:uniqueId val="{00000008-A7F9-4DFD-A2F4-ED654A9E7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9353</c:v>
                </c:pt>
                <c:pt idx="5">
                  <c:v>9715</c:v>
                </c:pt>
                <c:pt idx="8">
                  <c:v>9406</c:v>
                </c:pt>
                <c:pt idx="11">
                  <c:v>9244</c:v>
                </c:pt>
                <c:pt idx="14">
                  <c:v>9200</c:v>
                </c:pt>
              </c:numCache>
            </c:numRef>
          </c:val>
          <c:extLst>
            <c:ext xmlns:c16="http://schemas.microsoft.com/office/drawing/2014/chart" uri="{C3380CC4-5D6E-409C-BE32-E72D297353CC}">
              <c16:uniqueId val="{00000000-2F16-48BE-ACD4-A5E555600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562</c:v>
                </c:pt>
                <c:pt idx="5">
                  <c:v>686</c:v>
                </c:pt>
                <c:pt idx="8">
                  <c:v>731</c:v>
                </c:pt>
                <c:pt idx="11">
                  <c:v>676</c:v>
                </c:pt>
                <c:pt idx="14">
                  <c:v>601</c:v>
                </c:pt>
              </c:numCache>
            </c:numRef>
          </c:val>
          <c:extLst>
            <c:ext xmlns:c16="http://schemas.microsoft.com/office/drawing/2014/chart" uri="{C3380CC4-5D6E-409C-BE32-E72D297353CC}">
              <c16:uniqueId val="{00000001-2F16-48BE-ACD4-A5E555600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3577</c:v>
                </c:pt>
                <c:pt idx="5">
                  <c:v>2753</c:v>
                </c:pt>
                <c:pt idx="8">
                  <c:v>3084</c:v>
                </c:pt>
                <c:pt idx="11">
                  <c:v>3754</c:v>
                </c:pt>
                <c:pt idx="14">
                  <c:v>4228</c:v>
                </c:pt>
              </c:numCache>
            </c:numRef>
          </c:val>
          <c:extLst>
            <c:ext xmlns:c16="http://schemas.microsoft.com/office/drawing/2014/chart" uri="{C3380CC4-5D6E-409C-BE32-E72D297353CC}">
              <c16:uniqueId val="{00000002-2F16-48BE-ACD4-A5E555600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6-48BE-ACD4-A5E555600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6-48BE-ACD4-A5E555600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200</c:v>
                </c:pt>
                <c:pt idx="6">
                  <c:v>204</c:v>
                </c:pt>
                <c:pt idx="9">
                  <c:v>0</c:v>
                </c:pt>
                <c:pt idx="12">
                  <c:v>0</c:v>
                </c:pt>
              </c:numCache>
            </c:numRef>
          </c:val>
          <c:extLst>
            <c:ext xmlns:c16="http://schemas.microsoft.com/office/drawing/2014/chart" uri="{C3380CC4-5D6E-409C-BE32-E72D297353CC}">
              <c16:uniqueId val="{00000005-2F16-48BE-ACD4-A5E555600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1280</c:v>
                </c:pt>
                <c:pt idx="3">
                  <c:v>1198</c:v>
                </c:pt>
                <c:pt idx="6">
                  <c:v>1101</c:v>
                </c:pt>
                <c:pt idx="9">
                  <c:v>1028</c:v>
                </c:pt>
                <c:pt idx="12">
                  <c:v>996</c:v>
                </c:pt>
              </c:numCache>
            </c:numRef>
          </c:val>
          <c:extLst>
            <c:ext xmlns:c16="http://schemas.microsoft.com/office/drawing/2014/chart" uri="{C3380CC4-5D6E-409C-BE32-E72D297353CC}">
              <c16:uniqueId val="{00000006-2F16-48BE-ACD4-A5E555600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1182</c:v>
                </c:pt>
                <c:pt idx="3">
                  <c:v>1101</c:v>
                </c:pt>
                <c:pt idx="6">
                  <c:v>1025</c:v>
                </c:pt>
                <c:pt idx="9">
                  <c:v>945</c:v>
                </c:pt>
                <c:pt idx="12">
                  <c:v>877</c:v>
                </c:pt>
              </c:numCache>
            </c:numRef>
          </c:val>
          <c:extLst>
            <c:ext xmlns:c16="http://schemas.microsoft.com/office/drawing/2014/chart" uri="{C3380CC4-5D6E-409C-BE32-E72D297353CC}">
              <c16:uniqueId val="{00000007-2F16-48BE-ACD4-A5E555600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c:v>
                </c:pt>
                <c:pt idx="3">
                  <c:v>31</c:v>
                </c:pt>
                <c:pt idx="6">
                  <c:v>19</c:v>
                </c:pt>
                <c:pt idx="9">
                  <c:v>10</c:v>
                </c:pt>
                <c:pt idx="12">
                  <c:v>7</c:v>
                </c:pt>
              </c:numCache>
            </c:numRef>
          </c:val>
          <c:extLst>
            <c:ext xmlns:c16="http://schemas.microsoft.com/office/drawing/2014/chart" uri="{C3380CC4-5D6E-409C-BE32-E72D297353CC}">
              <c16:uniqueId val="{00000008-2F16-48BE-ACD4-A5E555600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214</c:v>
                </c:pt>
                <c:pt idx="3">
                  <c:v>4</c:v>
                </c:pt>
                <c:pt idx="6">
                  <c:v>2</c:v>
                </c:pt>
                <c:pt idx="9">
                  <c:v>1</c:v>
                </c:pt>
                <c:pt idx="12">
                  <c:v>0</c:v>
                </c:pt>
              </c:numCache>
            </c:numRef>
          </c:val>
          <c:extLst>
            <c:ext xmlns:c16="http://schemas.microsoft.com/office/drawing/2014/chart" uri="{C3380CC4-5D6E-409C-BE32-E72D297353CC}">
              <c16:uniqueId val="{00000009-2F16-48BE-ACD4-A5E555600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11335</c:v>
                </c:pt>
                <c:pt idx="3">
                  <c:v>12612</c:v>
                </c:pt>
                <c:pt idx="6">
                  <c:v>13015</c:v>
                </c:pt>
                <c:pt idx="9">
                  <c:v>12693</c:v>
                </c:pt>
                <c:pt idx="12">
                  <c:v>12306</c:v>
                </c:pt>
              </c:numCache>
            </c:numRef>
          </c:val>
          <c:extLst>
            <c:ext xmlns:c16="http://schemas.microsoft.com/office/drawing/2014/chart" uri="{C3380CC4-5D6E-409C-BE32-E72D297353CC}">
              <c16:uniqueId val="{0000000A-2F16-48BE-ACD4-A5E555600C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559</c:v>
                </c:pt>
                <c:pt idx="2">
                  <c:v>#N/A</c:v>
                </c:pt>
                <c:pt idx="3">
                  <c:v>#N/A</c:v>
                </c:pt>
                <c:pt idx="4">
                  <c:v>1992</c:v>
                </c:pt>
                <c:pt idx="5">
                  <c:v>#N/A</c:v>
                </c:pt>
                <c:pt idx="6">
                  <c:v>#N/A</c:v>
                </c:pt>
                <c:pt idx="7">
                  <c:v>2144</c:v>
                </c:pt>
                <c:pt idx="8">
                  <c:v>#N/A</c:v>
                </c:pt>
                <c:pt idx="9">
                  <c:v>#N/A</c:v>
                </c:pt>
                <c:pt idx="10">
                  <c:v>1002</c:v>
                </c:pt>
                <c:pt idx="11">
                  <c:v>#N/A</c:v>
                </c:pt>
                <c:pt idx="12">
                  <c:v>#N/A</c:v>
                </c:pt>
                <c:pt idx="13">
                  <c:v>157</c:v>
                </c:pt>
                <c:pt idx="14">
                  <c:v>#N/A</c:v>
                </c:pt>
              </c:numCache>
            </c:numRef>
          </c:val>
          <c:smooth val="0"/>
          <c:extLst>
            <c:ext xmlns:c16="http://schemas.microsoft.com/office/drawing/2014/chart" uri="{C3380CC4-5D6E-409C-BE32-E72D297353CC}">
              <c16:uniqueId val="{0000000B-2F16-48BE-ACD4-A5E555600C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1818</c:v>
                </c:pt>
                <c:pt idx="1">
                  <c:v>2432</c:v>
                </c:pt>
                <c:pt idx="2">
                  <c:v>2858</c:v>
                </c:pt>
              </c:numCache>
            </c:numRef>
          </c:val>
          <c:extLst>
            <c:ext xmlns:c16="http://schemas.microsoft.com/office/drawing/2014/chart" uri="{C3380CC4-5D6E-409C-BE32-E72D297353CC}">
              <c16:uniqueId val="{00000000-FFE7-4A5F-9DC7-5DF5CA7480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FFE7-4A5F-9DC7-5DF5CA7480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810</c:v>
                </c:pt>
                <c:pt idx="1">
                  <c:v>826</c:v>
                </c:pt>
                <c:pt idx="2">
                  <c:v>847</c:v>
                </c:pt>
              </c:numCache>
            </c:numRef>
          </c:val>
          <c:extLst>
            <c:ext xmlns:c16="http://schemas.microsoft.com/office/drawing/2014/chart" uri="{C3380CC4-5D6E-409C-BE32-E72D297353CC}">
              <c16:uniqueId val="{00000002-FFE7-4A5F-9DC7-5DF5CA7480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人口減少や高齢化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の進行に加え、主要産業である観光関連産業の低迷等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今後も、歳出の徹底的な見直しを実施するとともに、人口減少対策、新たな雇用の創出、ふるさと納税の取組み強化などの歳入確保に努める。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106741</xdr:rowOff>
    </xdr:to>
    <xdr:cxnSp macro="">
      <xdr:nvCxnSpPr>
        <xdr:cNvPr id="73" name="直線コネクタ 72"/>
        <xdr:cNvCxnSpPr/>
      </xdr:nvCxnSpPr>
      <xdr:spPr>
        <a:xfrm>
          <a:off x="3225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経常的経費は事業の見直し等により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百万円減少したものの、経常的収入において、普通交付税の大幅な減少、原料価格の高騰等の影響による法人町民税の減少等により全体で</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人口が減少している中、今後も収入増の見込みは少ないため、引き続き徹底した事業の見直し、地方債の発行抑制等を図り、経常的経費の削減に努める。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41656</xdr:rowOff>
    </xdr:to>
    <xdr:cxnSp macro="">
      <xdr:nvCxnSpPr>
        <xdr:cNvPr id="131" name="直線コネクタ 130"/>
        <xdr:cNvCxnSpPr/>
      </xdr:nvCxnSpPr>
      <xdr:spPr>
        <a:xfrm>
          <a:off x="4114800" y="110604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87630</xdr:rowOff>
    </xdr:to>
    <xdr:cxnSp macro="">
      <xdr:nvCxnSpPr>
        <xdr:cNvPr id="134" name="直線コネクタ 133"/>
        <xdr:cNvCxnSpPr/>
      </xdr:nvCxnSpPr>
      <xdr:spPr>
        <a:xfrm>
          <a:off x="3225800" y="108866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131064</xdr:rowOff>
    </xdr:to>
    <xdr:cxnSp macro="">
      <xdr:nvCxnSpPr>
        <xdr:cNvPr id="137" name="直線コネクタ 136"/>
        <xdr:cNvCxnSpPr/>
      </xdr:nvCxnSpPr>
      <xdr:spPr>
        <a:xfrm flipV="1">
          <a:off x="2336800" y="10886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17526</xdr:rowOff>
    </xdr:to>
    <xdr:cxnSp macro="">
      <xdr:nvCxnSpPr>
        <xdr:cNvPr id="140" name="直線コネクタ 139"/>
        <xdr:cNvCxnSpPr/>
      </xdr:nvCxnSpPr>
      <xdr:spPr>
        <a:xfrm flipV="1">
          <a:off x="1447800" y="1110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物件費は事業運営の見直し等により経費が減少したが、人件費が職員数の増加や人事院勧告による給与の引き上げ等により増加傾向にあり、類似団体平均を上回っている。特に、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会計年度任用職員（パートタイム）に係る人件費が類似団体平均を大きく上回っている。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83614</xdr:rowOff>
    </xdr:from>
    <xdr:to>
      <xdr:col>23</xdr:col>
      <xdr:colOff>133350</xdr:colOff>
      <xdr:row>82</xdr:row>
      <xdr:rowOff>115841</xdr:rowOff>
    </xdr:to>
    <xdr:cxnSp macro="">
      <xdr:nvCxnSpPr>
        <xdr:cNvPr id="196" name="直線コネクタ 195"/>
        <xdr:cNvCxnSpPr/>
      </xdr:nvCxnSpPr>
      <xdr:spPr>
        <a:xfrm>
          <a:off x="4114800" y="14142514"/>
          <a:ext cx="8382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83614</xdr:rowOff>
    </xdr:from>
    <xdr:to>
      <xdr:col>19</xdr:col>
      <xdr:colOff>133350</xdr:colOff>
      <xdr:row>82</xdr:row>
      <xdr:rowOff>94542</xdr:rowOff>
    </xdr:to>
    <xdr:cxnSp macro="">
      <xdr:nvCxnSpPr>
        <xdr:cNvPr id="199" name="直線コネクタ 198"/>
        <xdr:cNvCxnSpPr/>
      </xdr:nvCxnSpPr>
      <xdr:spPr>
        <a:xfrm flipV="1">
          <a:off x="3225800" y="14142514"/>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19696</xdr:rowOff>
    </xdr:from>
    <xdr:to>
      <xdr:col>15</xdr:col>
      <xdr:colOff>82550</xdr:colOff>
      <xdr:row>82</xdr:row>
      <xdr:rowOff>94542</xdr:rowOff>
    </xdr:to>
    <xdr:cxnSp macro="">
      <xdr:nvCxnSpPr>
        <xdr:cNvPr id="202" name="直線コネクタ 201"/>
        <xdr:cNvCxnSpPr/>
      </xdr:nvCxnSpPr>
      <xdr:spPr>
        <a:xfrm>
          <a:off x="2336800" y="14078596"/>
          <a:ext cx="889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138974</xdr:rowOff>
    </xdr:from>
    <xdr:to>
      <xdr:col>11</xdr:col>
      <xdr:colOff>31750</xdr:colOff>
      <xdr:row>82</xdr:row>
      <xdr:rowOff>19696</xdr:rowOff>
    </xdr:to>
    <xdr:cxnSp macro="">
      <xdr:nvCxnSpPr>
        <xdr:cNvPr id="205" name="直線コネクタ 204"/>
        <xdr:cNvCxnSpPr/>
      </xdr:nvCxnSpPr>
      <xdr:spPr>
        <a:xfrm>
          <a:off x="1447800" y="1402642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65041</xdr:rowOff>
    </xdr:from>
    <xdr:to>
      <xdr:col>23</xdr:col>
      <xdr:colOff>184150</xdr:colOff>
      <xdr:row>82</xdr:row>
      <xdr:rowOff>166641</xdr:rowOff>
    </xdr:to>
    <xdr:sp macro="" textlink="">
      <xdr:nvSpPr>
        <xdr:cNvPr id="215" name="楕円 214"/>
        <xdr:cNvSpPr/>
      </xdr:nvSpPr>
      <xdr:spPr>
        <a:xfrm>
          <a:off x="4902200" y="141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37118</xdr:rowOff>
    </xdr:from>
    <xdr:ext cx="762000" cy="259045"/>
    <xdr:sp macro="" textlink="">
      <xdr:nvSpPr>
        <xdr:cNvPr id="216" name="人件費・物件費等の状況該当値テキスト"/>
        <xdr:cNvSpPr txBox="1"/>
      </xdr:nvSpPr>
      <xdr:spPr>
        <a:xfrm>
          <a:off x="5041900" y="140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32814</xdr:rowOff>
    </xdr:from>
    <xdr:to>
      <xdr:col>19</xdr:col>
      <xdr:colOff>184150</xdr:colOff>
      <xdr:row>82</xdr:row>
      <xdr:rowOff>134414</xdr:rowOff>
    </xdr:to>
    <xdr:sp macro="" textlink="">
      <xdr:nvSpPr>
        <xdr:cNvPr id="217" name="楕円 216"/>
        <xdr:cNvSpPr/>
      </xdr:nvSpPr>
      <xdr:spPr>
        <a:xfrm>
          <a:off x="4064000" y="14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119191</xdr:rowOff>
    </xdr:from>
    <xdr:ext cx="736600" cy="259045"/>
    <xdr:sp macro="" textlink="">
      <xdr:nvSpPr>
        <xdr:cNvPr id="218" name="テキスト ボックス 217"/>
        <xdr:cNvSpPr txBox="1"/>
      </xdr:nvSpPr>
      <xdr:spPr>
        <a:xfrm>
          <a:off x="3733800" y="1417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43742</xdr:rowOff>
    </xdr:from>
    <xdr:to>
      <xdr:col>15</xdr:col>
      <xdr:colOff>133350</xdr:colOff>
      <xdr:row>82</xdr:row>
      <xdr:rowOff>145342</xdr:rowOff>
    </xdr:to>
    <xdr:sp macro="" textlink="">
      <xdr:nvSpPr>
        <xdr:cNvPr id="219" name="楕円 218"/>
        <xdr:cNvSpPr/>
      </xdr:nvSpPr>
      <xdr:spPr>
        <a:xfrm>
          <a:off x="3175000" y="14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130119</xdr:rowOff>
    </xdr:from>
    <xdr:ext cx="762000" cy="259045"/>
    <xdr:sp macro="" textlink="">
      <xdr:nvSpPr>
        <xdr:cNvPr id="220" name="テキスト ボックス 219"/>
        <xdr:cNvSpPr txBox="1"/>
      </xdr:nvSpPr>
      <xdr:spPr>
        <a:xfrm>
          <a:off x="2844800" y="141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140346</xdr:rowOff>
    </xdr:from>
    <xdr:to>
      <xdr:col>11</xdr:col>
      <xdr:colOff>82550</xdr:colOff>
      <xdr:row>82</xdr:row>
      <xdr:rowOff>70496</xdr:rowOff>
    </xdr:to>
    <xdr:sp macro="" textlink="">
      <xdr:nvSpPr>
        <xdr:cNvPr id="221" name="楕円 220"/>
        <xdr:cNvSpPr/>
      </xdr:nvSpPr>
      <xdr:spPr>
        <a:xfrm>
          <a:off x="22860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80673</xdr:rowOff>
    </xdr:from>
    <xdr:ext cx="762000" cy="259045"/>
    <xdr:sp macro="" textlink="">
      <xdr:nvSpPr>
        <xdr:cNvPr id="222" name="テキスト ボックス 221"/>
        <xdr:cNvSpPr txBox="1"/>
      </xdr:nvSpPr>
      <xdr:spPr>
        <a:xfrm>
          <a:off x="1955800" y="137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88174</xdr:rowOff>
    </xdr:from>
    <xdr:to>
      <xdr:col>7</xdr:col>
      <xdr:colOff>31750</xdr:colOff>
      <xdr:row>82</xdr:row>
      <xdr:rowOff>18324</xdr:rowOff>
    </xdr:to>
    <xdr:sp macro="" textlink="">
      <xdr:nvSpPr>
        <xdr:cNvPr id="223" name="楕円 222"/>
        <xdr:cNvSpPr/>
      </xdr:nvSpPr>
      <xdr:spPr>
        <a:xfrm>
          <a:off x="1397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28501</xdr:rowOff>
    </xdr:from>
    <xdr:ext cx="762000" cy="259045"/>
    <xdr:sp macro="" textlink="">
      <xdr:nvSpPr>
        <xdr:cNvPr id="224" name="テキスト ボックス 223"/>
        <xdr:cNvSpPr txBox="1"/>
      </xdr:nvSpPr>
      <xdr:spPr>
        <a:xfrm>
          <a:off x="1066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人材確保のため適正な給与について見直しを行っていることから、</a:t>
          </a:r>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財政状況を見据えつつ、地域の民間企業の平均給与の状況等を踏まえ、引き続き給与の適正化に努めるとともに、適正な職員の定員管理についても検討する必要がある。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8" name="直線コネクタ 257"/>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61" name="直線コネクタ 260"/>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4" name="直線コネクタ 263"/>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133350</xdr:rowOff>
    </xdr:to>
    <xdr:cxnSp macro="">
      <xdr:nvCxnSpPr>
        <xdr:cNvPr id="267" name="直線コネクタ 266"/>
        <xdr:cNvCxnSpPr/>
      </xdr:nvCxnSpPr>
      <xdr:spPr>
        <a:xfrm>
          <a:off x="13512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1" name="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ごみ・し尿収集の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の推進等は行っているが、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多様化する行政需要に対応するため、新規採用職員を増やした結果、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また、本町は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支所等の各公共施設を多く設置していることから、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不足する職員数を会計年度任用職員（パートタイム）で補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。そのため、会計年度任用職員の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人口１人当たりの当該人件費が類似団体平均を大きく上回っている。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これらを踏まえ、施設の統廃合をはじめ、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132411</xdr:rowOff>
    </xdr:from>
    <xdr:to>
      <xdr:col>81</xdr:col>
      <xdr:colOff>44450</xdr:colOff>
      <xdr:row>61</xdr:row>
      <xdr:rowOff>161849</xdr:rowOff>
    </xdr:to>
    <xdr:cxnSp macro="">
      <xdr:nvCxnSpPr>
        <xdr:cNvPr id="318" name="直線コネクタ 317"/>
        <xdr:cNvCxnSpPr/>
      </xdr:nvCxnSpPr>
      <xdr:spPr>
        <a:xfrm>
          <a:off x="16179800" y="10590861"/>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132411</xdr:rowOff>
    </xdr:to>
    <xdr:cxnSp macro="">
      <xdr:nvCxnSpPr>
        <xdr:cNvPr id="321" name="直線コネクタ 320"/>
        <xdr:cNvCxnSpPr/>
      </xdr:nvCxnSpPr>
      <xdr:spPr>
        <a:xfrm>
          <a:off x="15290800" y="1058024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112623</xdr:rowOff>
    </xdr:from>
    <xdr:to>
      <xdr:col>72</xdr:col>
      <xdr:colOff>203200</xdr:colOff>
      <xdr:row>61</xdr:row>
      <xdr:rowOff>121793</xdr:rowOff>
    </xdr:to>
    <xdr:cxnSp macro="">
      <xdr:nvCxnSpPr>
        <xdr:cNvPr id="324" name="直線コネクタ 323"/>
        <xdr:cNvCxnSpPr/>
      </xdr:nvCxnSpPr>
      <xdr:spPr>
        <a:xfrm>
          <a:off x="14401800" y="10571073"/>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69190</xdr:rowOff>
    </xdr:from>
    <xdr:to>
      <xdr:col>68</xdr:col>
      <xdr:colOff>152400</xdr:colOff>
      <xdr:row>61</xdr:row>
      <xdr:rowOff>112623</xdr:rowOff>
    </xdr:to>
    <xdr:cxnSp macro="">
      <xdr:nvCxnSpPr>
        <xdr:cNvPr id="327" name="直線コネクタ 326"/>
        <xdr:cNvCxnSpPr/>
      </xdr:nvCxnSpPr>
      <xdr:spPr>
        <a:xfrm>
          <a:off x="13512800" y="1052764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7" name="楕円 336"/>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38" name="定員管理の状況該当値テキスト"/>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81611</xdr:rowOff>
    </xdr:from>
    <xdr:to>
      <xdr:col>77</xdr:col>
      <xdr:colOff>95250</xdr:colOff>
      <xdr:row>62</xdr:row>
      <xdr:rowOff>11761</xdr:rowOff>
    </xdr:to>
    <xdr:sp macro="" textlink="">
      <xdr:nvSpPr>
        <xdr:cNvPr id="339" name="楕円 338"/>
        <xdr:cNvSpPr/>
      </xdr:nvSpPr>
      <xdr:spPr>
        <a:xfrm>
          <a:off x="16129000" y="105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21938</xdr:rowOff>
    </xdr:from>
    <xdr:ext cx="736600" cy="259045"/>
    <xdr:sp macro="" textlink="">
      <xdr:nvSpPr>
        <xdr:cNvPr id="340" name="テキスト ボックス 339"/>
        <xdr:cNvSpPr txBox="1"/>
      </xdr:nvSpPr>
      <xdr:spPr>
        <a:xfrm>
          <a:off x="15798800" y="1030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1" name="楕円 340"/>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2" name="テキスト ボックス 34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61823</xdr:rowOff>
    </xdr:from>
    <xdr:to>
      <xdr:col>68</xdr:col>
      <xdr:colOff>203200</xdr:colOff>
      <xdr:row>61</xdr:row>
      <xdr:rowOff>163423</xdr:rowOff>
    </xdr:to>
    <xdr:sp macro="" textlink="">
      <xdr:nvSpPr>
        <xdr:cNvPr id="343" name="楕円 342"/>
        <xdr:cNvSpPr/>
      </xdr:nvSpPr>
      <xdr:spPr>
        <a:xfrm>
          <a:off x="14351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2150</xdr:rowOff>
    </xdr:from>
    <xdr:ext cx="762000" cy="259045"/>
    <xdr:sp macro="" textlink="">
      <xdr:nvSpPr>
        <xdr:cNvPr id="344" name="テキスト ボックス 343"/>
        <xdr:cNvSpPr txBox="1"/>
      </xdr:nvSpPr>
      <xdr:spPr>
        <a:xfrm>
          <a:off x="14020800" y="1028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18390</xdr:rowOff>
    </xdr:from>
    <xdr:to>
      <xdr:col>64</xdr:col>
      <xdr:colOff>152400</xdr:colOff>
      <xdr:row>61</xdr:row>
      <xdr:rowOff>119990</xdr:rowOff>
    </xdr:to>
    <xdr:sp macro="" textlink="">
      <xdr:nvSpPr>
        <xdr:cNvPr id="345" name="楕円 344"/>
        <xdr:cNvSpPr/>
      </xdr:nvSpPr>
      <xdr:spPr>
        <a:xfrm>
          <a:off x="13462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130167</xdr:rowOff>
    </xdr:from>
    <xdr:ext cx="762000" cy="259045"/>
    <xdr:sp macro="" textlink="">
      <xdr:nvSpPr>
        <xdr:cNvPr id="346" name="テキスト ボックス 345"/>
        <xdr:cNvSpPr txBox="1"/>
      </xdr:nvSpPr>
      <xdr:spPr>
        <a:xfrm>
          <a:off x="13131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。これは、新庁舎建設をはじめ、地方債の活用により施設の更新整備等を実施したことで、元利償還金が大きく増加したためである。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普通交付税による財政措置があるものを優先して発行しているが、今後も大型の公共事業が予定されており、地方債現在高がさらに膨らむ可能性があるため、これまで以上に事業の平準化等により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170180</xdr:rowOff>
    </xdr:to>
    <xdr:cxnSp macro="">
      <xdr:nvCxnSpPr>
        <xdr:cNvPr id="378" name="直線コネクタ 377"/>
        <xdr:cNvCxnSpPr/>
      </xdr:nvCxnSpPr>
      <xdr:spPr>
        <a:xfrm>
          <a:off x="16179800" y="72938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42</xdr:row>
      <xdr:rowOff>92964</xdr:rowOff>
    </xdr:to>
    <xdr:cxnSp macro="">
      <xdr:nvCxnSpPr>
        <xdr:cNvPr id="381" name="直線コネクタ 380"/>
        <xdr:cNvCxnSpPr/>
      </xdr:nvCxnSpPr>
      <xdr:spPr>
        <a:xfrm>
          <a:off x="15290800" y="70622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84" name="直線コネクタ 383"/>
        <xdr:cNvCxnSpPr/>
      </xdr:nvCxnSpPr>
      <xdr:spPr>
        <a:xfrm>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87" name="直線コネクタ 386"/>
        <xdr:cNvCxnSpPr/>
      </xdr:nvCxnSpPr>
      <xdr:spPr>
        <a:xfrm>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7" name="楕円 396"/>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8"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9" name="楕円 398"/>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0" name="テキスト ボックス 399"/>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2" name="テキスト ボックス 401"/>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。これは、前年度決算による剰余金により充当可能基金が増加したことに加え、新庁舎建設事業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し、元金の償還が開始したこと等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今後も大型の公共事業が続くことから、地方債現在高の推移を念頭に置き、普通建設事業の抑制に努める必要がある。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15</xdr:row>
      <xdr:rowOff>2298</xdr:rowOff>
    </xdr:to>
    <xdr:cxnSp macro="">
      <xdr:nvCxnSpPr>
        <xdr:cNvPr id="442" name="直線コネクタ 441"/>
        <xdr:cNvCxnSpPr/>
      </xdr:nvCxnSpPr>
      <xdr:spPr>
        <a:xfrm flipV="1">
          <a:off x="16179800" y="2353431"/>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16</xdr:row>
      <xdr:rowOff>108918</xdr:rowOff>
    </xdr:to>
    <xdr:cxnSp macro="">
      <xdr:nvCxnSpPr>
        <xdr:cNvPr id="445" name="直線コネクタ 444"/>
        <xdr:cNvCxnSpPr/>
      </xdr:nvCxnSpPr>
      <xdr:spPr>
        <a:xfrm flipV="1">
          <a:off x="15290800" y="2574048"/>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105471</xdr:rowOff>
    </xdr:from>
    <xdr:to>
      <xdr:col>72</xdr:col>
      <xdr:colOff>203200</xdr:colOff>
      <xdr:row>16</xdr:row>
      <xdr:rowOff>108918</xdr:rowOff>
    </xdr:to>
    <xdr:cxnSp macro="">
      <xdr:nvCxnSpPr>
        <xdr:cNvPr id="448" name="直線コネクタ 447"/>
        <xdr:cNvCxnSpPr/>
      </xdr:nvCxnSpPr>
      <xdr:spPr>
        <a:xfrm>
          <a:off x="14401800" y="28486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16</xdr:row>
      <xdr:rowOff>105471</xdr:rowOff>
    </xdr:to>
    <xdr:cxnSp macro="">
      <xdr:nvCxnSpPr>
        <xdr:cNvPr id="451" name="直線コネクタ 450"/>
        <xdr:cNvCxnSpPr/>
      </xdr:nvCxnSpPr>
      <xdr:spPr>
        <a:xfrm>
          <a:off x="13512800" y="2471783"/>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1" name="楕円 460"/>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2" name="将来負担の状況該当値テキスト"/>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63" name="楕円 462"/>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64" name="テキスト ボックス 463"/>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65" name="楕円 464"/>
        <xdr:cNvSpPr/>
      </xdr:nvSpPr>
      <xdr:spPr>
        <a:xfrm>
          <a:off x="15240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144495</xdr:rowOff>
    </xdr:from>
    <xdr:ext cx="762000" cy="259045"/>
    <xdr:sp macro="" textlink="">
      <xdr:nvSpPr>
        <xdr:cNvPr id="466" name="テキスト ボックス 465"/>
        <xdr:cNvSpPr txBox="1"/>
      </xdr:nvSpPr>
      <xdr:spPr>
        <a:xfrm>
          <a:off x="14909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54671</xdr:rowOff>
    </xdr:from>
    <xdr:to>
      <xdr:col>68</xdr:col>
      <xdr:colOff>203200</xdr:colOff>
      <xdr:row>16</xdr:row>
      <xdr:rowOff>156271</xdr:rowOff>
    </xdr:to>
    <xdr:sp macro="" textlink="">
      <xdr:nvSpPr>
        <xdr:cNvPr id="467" name="楕円 466"/>
        <xdr:cNvSpPr/>
      </xdr:nvSpPr>
      <xdr:spPr>
        <a:xfrm>
          <a:off x="14351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141048</xdr:rowOff>
    </xdr:from>
    <xdr:ext cx="762000" cy="259045"/>
    <xdr:sp macro="" textlink="">
      <xdr:nvSpPr>
        <xdr:cNvPr id="468" name="テキスト ボックス 467"/>
        <xdr:cNvSpPr txBox="1"/>
      </xdr:nvSpPr>
      <xdr:spPr>
        <a:xfrm>
          <a:off x="14020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69" name="楕円 468"/>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107060</xdr:rowOff>
    </xdr:from>
    <xdr:ext cx="762000" cy="259045"/>
    <xdr:sp macro="" textlink="">
      <xdr:nvSpPr>
        <xdr:cNvPr id="470" name="テキスト ボックス 469"/>
        <xdr:cNvSpPr txBox="1"/>
      </xdr:nvSpPr>
      <xdr:spPr>
        <a:xfrm>
          <a:off x="13131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ポイント上昇している。職員数の増加、人事院勧告による給与の引上げ等が主な要因である。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格差是正による会計年度任用職員の人件費が増加傾向にあるため、適正な職員配置及び定員管理がより重要となってくる。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69850</xdr:rowOff>
    </xdr:to>
    <xdr:cxnSp macro="">
      <xdr:nvCxnSpPr>
        <xdr:cNvPr id="64" name="直線コネクタ 63"/>
        <xdr:cNvCxnSpPr/>
      </xdr:nvCxnSpPr>
      <xdr:spPr>
        <a:xfrm>
          <a:off x="3987800" y="59928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163576</xdr:rowOff>
    </xdr:to>
    <xdr:cxnSp macro="">
      <xdr:nvCxnSpPr>
        <xdr:cNvPr id="67" name="直線コネクタ 66"/>
        <xdr:cNvCxnSpPr/>
      </xdr:nvCxnSpPr>
      <xdr:spPr>
        <a:xfrm>
          <a:off x="3098800" y="5956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33274</xdr:rowOff>
    </xdr:to>
    <xdr:cxnSp macro="">
      <xdr:nvCxnSpPr>
        <xdr:cNvPr id="70" name="直線コネクタ 69"/>
        <xdr:cNvCxnSpPr/>
      </xdr:nvCxnSpPr>
      <xdr:spPr>
        <a:xfrm flipV="1">
          <a:off x="2209800" y="5956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56134</xdr:rowOff>
    </xdr:from>
    <xdr:to>
      <xdr:col>11</xdr:col>
      <xdr:colOff>9525</xdr:colOff>
      <xdr:row>35</xdr:row>
      <xdr:rowOff>33274</xdr:rowOff>
    </xdr:to>
    <xdr:cxnSp macro="">
      <xdr:nvCxnSpPr>
        <xdr:cNvPr id="73" name="直線コネクタ 72"/>
        <xdr:cNvCxnSpPr/>
      </xdr:nvCxnSpPr>
      <xdr:spPr>
        <a:xfrm>
          <a:off x="1320800" y="57139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4"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27703</xdr:rowOff>
    </xdr:from>
    <xdr:ext cx="736600" cy="259045"/>
    <xdr:sp macro="" textlink="">
      <xdr:nvSpPr>
        <xdr:cNvPr id="86" name="テキスト ボックス 85"/>
        <xdr:cNvSpPr txBox="1"/>
      </xdr:nvSpPr>
      <xdr:spPr>
        <a:xfrm>
          <a:off x="3606800" y="602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68851</xdr:rowOff>
    </xdr:from>
    <xdr:ext cx="762000" cy="259045"/>
    <xdr:sp macro="" textlink="">
      <xdr:nvSpPr>
        <xdr:cNvPr id="90" name="テキスト ボックス 89"/>
        <xdr:cNvSpPr txBox="1"/>
      </xdr:nvSpPr>
      <xdr:spPr>
        <a:xfrm>
          <a:off x="1828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5334</xdr:rowOff>
    </xdr:from>
    <xdr:to>
      <xdr:col>6</xdr:col>
      <xdr:colOff>171450</xdr:colOff>
      <xdr:row>33</xdr:row>
      <xdr:rowOff>106934</xdr:rowOff>
    </xdr:to>
    <xdr:sp macro="" textlink="">
      <xdr:nvSpPr>
        <xdr:cNvPr id="91" name="楕円 90"/>
        <xdr:cNvSpPr/>
      </xdr:nvSpPr>
      <xdr:spPr>
        <a:xfrm>
          <a:off x="1270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117111</xdr:rowOff>
    </xdr:from>
    <xdr:ext cx="762000" cy="259045"/>
    <xdr:sp macro="" textlink="">
      <xdr:nvSpPr>
        <xdr:cNvPr id="92" name="テキスト ボックス 91"/>
        <xdr:cNvSpPr txBox="1"/>
      </xdr:nvSpPr>
      <xdr:spPr>
        <a:xfrm>
          <a:off x="939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事業運営の見直し等により費用が減少したため、前年度に比べ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今後も物価高騰や光熱水費の高騰、ごみ・し尿収集の民間委託の推進等により物件費が増加する見込みであるため、引き続き経費の削減に努める。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5" name="直線コネクタ 124"/>
        <xdr:cNvCxnSpPr/>
      </xdr:nvCxnSpPr>
      <xdr:spPr>
        <a:xfrm flipV="1">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xdr:cNvCxnSpPr/>
      </xdr:nvCxnSpPr>
      <xdr:spPr>
        <a:xfrm flipV="1">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107950</xdr:rowOff>
    </xdr:to>
    <xdr:cxnSp macro="">
      <xdr:nvCxnSpPr>
        <xdr:cNvPr id="131" name="直線コネクタ 130"/>
        <xdr:cNvCxnSpPr/>
      </xdr:nvCxnSpPr>
      <xdr:spPr>
        <a:xfrm flipV="1">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161290</xdr:rowOff>
    </xdr:to>
    <xdr:cxnSp macro="">
      <xdr:nvCxnSpPr>
        <xdr:cNvPr id="134" name="直線コネクタ 133"/>
        <xdr:cNvCxnSpPr/>
      </xdr:nvCxnSpPr>
      <xdr:spPr>
        <a:xfrm flipV="1">
          <a:off x="13004800" y="2679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障害福祉サービスやこども医療費に係る費用等が増加したこと、経常一般財源等が減少したことにより、前年度と比べ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ポイント上昇したものの、類似団体平均よりは低い水準となっている。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人口減少及び少子化の影響により減少傾向だが、高齢化率が上昇しているため、今後は高齢者に係る扶助費が増加することが想定される。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7" name="直線コネクタ 186"/>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0" name="直線コネクタ 189"/>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64407</xdr:rowOff>
    </xdr:to>
    <xdr:cxnSp macro="">
      <xdr:nvCxnSpPr>
        <xdr:cNvPr id="193" name="直線コネクタ 192"/>
        <xdr:cNvCxnSpPr/>
      </xdr:nvCxnSpPr>
      <xdr:spPr>
        <a:xfrm flipV="1">
          <a:off x="2209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67128</xdr:rowOff>
    </xdr:to>
    <xdr:cxnSp macro="">
      <xdr:nvCxnSpPr>
        <xdr:cNvPr id="196" name="直線コネクタ 195"/>
        <xdr:cNvCxnSpPr/>
      </xdr:nvCxnSpPr>
      <xdr:spPr>
        <a:xfrm flipV="1">
          <a:off x="1320800" y="949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6" name="楕円 205"/>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7"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8" name="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0" name="楕円 209"/>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1" name="テキスト ボックス 210"/>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2" name="楕円 211"/>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3" name="テキスト ボックス 212"/>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国民健康保険事業等の特別会計への繰出金は減少しているものの、経常一般財源等が減少したことにより、前年度に比べ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高齢化に伴う医療費や介護給付の増加により繰出金の増加が懸念されるため、引き続き健康づくりや介護予防施策等の推進に努め、繰出金の抑制を図る。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73660</xdr:rowOff>
    </xdr:to>
    <xdr:cxnSp macro="">
      <xdr:nvCxnSpPr>
        <xdr:cNvPr id="247" name="直線コネクタ 246"/>
        <xdr:cNvCxnSpPr/>
      </xdr:nvCxnSpPr>
      <xdr:spPr>
        <a:xfrm>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59</xdr:row>
      <xdr:rowOff>24130</xdr:rowOff>
    </xdr:to>
    <xdr:cxnSp macro="">
      <xdr:nvCxnSpPr>
        <xdr:cNvPr id="253" name="直線コネクタ 252"/>
        <xdr:cNvCxnSpPr/>
      </xdr:nvCxnSpPr>
      <xdr:spPr>
        <a:xfrm flipV="1">
          <a:off x="13893800" y="9964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62230</xdr:rowOff>
    </xdr:to>
    <xdr:cxnSp macro="">
      <xdr:nvCxnSpPr>
        <xdr:cNvPr id="256" name="直線コネクタ 255"/>
        <xdr:cNvCxnSpPr/>
      </xdr:nvCxnSpPr>
      <xdr:spPr>
        <a:xfrm flipV="1">
          <a:off x="13004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71" name="テキスト ボックス 270"/>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ポイント上昇している。補助費等のうち、小豆地区広域行政事務組合に係るものが大きな割合を占めているため、引き続き連携しながら、歳出の抑制及び運営改善を図ることが重要である。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40132</xdr:rowOff>
    </xdr:to>
    <xdr:cxnSp macro="">
      <xdr:nvCxnSpPr>
        <xdr:cNvPr id="305" name="直線コネクタ 304"/>
        <xdr:cNvCxnSpPr/>
      </xdr:nvCxnSpPr>
      <xdr:spPr>
        <a:xfrm>
          <a:off x="15671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21844</xdr:rowOff>
    </xdr:to>
    <xdr:cxnSp macro="">
      <xdr:nvCxnSpPr>
        <xdr:cNvPr id="308" name="直線コネクタ 307"/>
        <xdr:cNvCxnSpPr/>
      </xdr:nvCxnSpPr>
      <xdr:spPr>
        <a:xfrm>
          <a:off x="14782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1" name="直線コネクタ 310"/>
        <xdr:cNvCxnSpPr/>
      </xdr:nvCxnSpPr>
      <xdr:spPr>
        <a:xfrm flipV="1">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4" name="直線コネクタ 313"/>
        <xdr:cNvCxnSpPr/>
      </xdr:nvCxnSpPr>
      <xdr:spPr>
        <a:xfrm flipV="1">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6" name="楕円 325"/>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7" name="テキスト ボックス 326"/>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2" name="楕円 331"/>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3" name="テキスト ボックス 332"/>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ポイント上昇している。沖之島架橋の整備、役場庁舎の建替えなど、先延ばしできない大型事業が続いたため、地方債現在高が高止まりしている。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非常に厳しい財政運営となることが想定されるため、後世への負担を少しでも軽減できるよう、引き続き徹底した事業の見直し、普通建設事業の平準化等を行い、公債費の抑制に努め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51563</xdr:rowOff>
    </xdr:to>
    <xdr:cxnSp macro="">
      <xdr:nvCxnSpPr>
        <xdr:cNvPr id="363" name="直線コネクタ 362"/>
        <xdr:cNvCxnSpPr/>
      </xdr:nvCxnSpPr>
      <xdr:spPr>
        <a:xfrm>
          <a:off x="3987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79</xdr:row>
      <xdr:rowOff>37846</xdr:rowOff>
    </xdr:to>
    <xdr:cxnSp macro="">
      <xdr:nvCxnSpPr>
        <xdr:cNvPr id="366" name="直線コネクタ 365"/>
        <xdr:cNvCxnSpPr/>
      </xdr:nvCxnSpPr>
      <xdr:spPr>
        <a:xfrm>
          <a:off x="3098800" y="13495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122428</xdr:rowOff>
    </xdr:to>
    <xdr:cxnSp macro="">
      <xdr:nvCxnSpPr>
        <xdr:cNvPr id="369" name="直線コネクタ 368"/>
        <xdr:cNvCxnSpPr/>
      </xdr:nvCxnSpPr>
      <xdr:spPr>
        <a:xfrm>
          <a:off x="2209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2" name="直線コネクタ 371"/>
        <xdr:cNvCxnSpPr/>
      </xdr:nvCxnSpPr>
      <xdr:spPr>
        <a:xfrm>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2" name="楕円 381"/>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83"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4" name="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事業運営の見直し等により物件費は減少したものの、人件費の増加、経常一般財源等の減少により、前年度と比較して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適正な定員管理による人件費の抑制を図るとともに、引き続き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事業の集約化・効率化等を図り、経費の削減に努める。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107950</xdr:rowOff>
    </xdr:to>
    <xdr:cxnSp macro="">
      <xdr:nvCxnSpPr>
        <xdr:cNvPr id="424" name="直線コネクタ 423"/>
        <xdr:cNvCxnSpPr/>
      </xdr:nvCxnSpPr>
      <xdr:spPr>
        <a:xfrm>
          <a:off x="15671800" y="13221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20320</xdr:rowOff>
    </xdr:to>
    <xdr:cxnSp macro="">
      <xdr:nvCxnSpPr>
        <xdr:cNvPr id="427" name="直線コネクタ 426"/>
        <xdr:cNvCxnSpPr/>
      </xdr:nvCxnSpPr>
      <xdr:spPr>
        <a:xfrm>
          <a:off x="14782800" y="13157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12700</xdr:rowOff>
    </xdr:to>
    <xdr:cxnSp macro="">
      <xdr:nvCxnSpPr>
        <xdr:cNvPr id="430" name="直線コネクタ 429"/>
        <xdr:cNvCxnSpPr/>
      </xdr:nvCxnSpPr>
      <xdr:spPr>
        <a:xfrm flipV="1">
          <a:off x="13893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73661</xdr:rowOff>
    </xdr:to>
    <xdr:cxnSp macro="">
      <xdr:nvCxnSpPr>
        <xdr:cNvPr id="433" name="直線コネクタ 432"/>
        <xdr:cNvCxnSpPr/>
      </xdr:nvCxnSpPr>
      <xdr:spPr>
        <a:xfrm flipV="1">
          <a:off x="13004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5" name="楕円 444"/>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6" name="テキスト ボックス 445"/>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7" name="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9" name="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0" name="テキスト ボックス 44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1" name="楕円 450"/>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2" name="テキスト ボックス 451"/>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132549</xdr:rowOff>
    </xdr:from>
    <xdr:to>
      <xdr:col>29</xdr:col>
      <xdr:colOff>127000</xdr:colOff>
      <xdr:row>15</xdr:row>
      <xdr:rowOff>169619</xdr:rowOff>
    </xdr:to>
    <xdr:cxnSp macro="">
      <xdr:nvCxnSpPr>
        <xdr:cNvPr id="47" name="直線コネクタ 46"/>
        <xdr:cNvCxnSpPr/>
      </xdr:nvCxnSpPr>
      <xdr:spPr bwMode="auto">
        <a:xfrm flipV="1">
          <a:off x="5003800" y="2751924"/>
          <a:ext cx="647700" cy="3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169619</xdr:rowOff>
    </xdr:from>
    <xdr:to>
      <xdr:col>26</xdr:col>
      <xdr:colOff>50800</xdr:colOff>
      <xdr:row>16</xdr:row>
      <xdr:rowOff>25166</xdr:rowOff>
    </xdr:to>
    <xdr:cxnSp macro="">
      <xdr:nvCxnSpPr>
        <xdr:cNvPr id="50" name="直線コネクタ 49"/>
        <xdr:cNvCxnSpPr/>
      </xdr:nvCxnSpPr>
      <xdr:spPr bwMode="auto">
        <a:xfrm flipV="1">
          <a:off x="4305300" y="2788994"/>
          <a:ext cx="6985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25166</xdr:rowOff>
    </xdr:from>
    <xdr:to>
      <xdr:col>22</xdr:col>
      <xdr:colOff>114300</xdr:colOff>
      <xdr:row>16</xdr:row>
      <xdr:rowOff>63585</xdr:rowOff>
    </xdr:to>
    <xdr:cxnSp macro="">
      <xdr:nvCxnSpPr>
        <xdr:cNvPr id="53" name="直線コネクタ 52"/>
        <xdr:cNvCxnSpPr/>
      </xdr:nvCxnSpPr>
      <xdr:spPr bwMode="auto">
        <a:xfrm flipV="1">
          <a:off x="3606800" y="2815991"/>
          <a:ext cx="698500" cy="3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63585</xdr:rowOff>
    </xdr:from>
    <xdr:to>
      <xdr:col>18</xdr:col>
      <xdr:colOff>177800</xdr:colOff>
      <xdr:row>16</xdr:row>
      <xdr:rowOff>138433</xdr:rowOff>
    </xdr:to>
    <xdr:cxnSp macro="">
      <xdr:nvCxnSpPr>
        <xdr:cNvPr id="56" name="直線コネクタ 55"/>
        <xdr:cNvCxnSpPr/>
      </xdr:nvCxnSpPr>
      <xdr:spPr bwMode="auto">
        <a:xfrm flipV="1">
          <a:off x="2908300" y="2854410"/>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81749</xdr:rowOff>
    </xdr:from>
    <xdr:to>
      <xdr:col>29</xdr:col>
      <xdr:colOff>177800</xdr:colOff>
      <xdr:row>16</xdr:row>
      <xdr:rowOff>11899</xdr:rowOff>
    </xdr:to>
    <xdr:sp macro="" textlink="">
      <xdr:nvSpPr>
        <xdr:cNvPr id="66" name="楕円 65"/>
        <xdr:cNvSpPr/>
      </xdr:nvSpPr>
      <xdr:spPr bwMode="auto">
        <a:xfrm>
          <a:off x="5600700" y="270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98276</xdr:rowOff>
    </xdr:from>
    <xdr:ext cx="762000" cy="259045"/>
    <xdr:sp macro="" textlink="">
      <xdr:nvSpPr>
        <xdr:cNvPr id="67" name="人口1人当たり決算額の推移該当値テキスト130"/>
        <xdr:cNvSpPr txBox="1"/>
      </xdr:nvSpPr>
      <xdr:spPr>
        <a:xfrm>
          <a:off x="5740400" y="254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118819</xdr:rowOff>
    </xdr:from>
    <xdr:to>
      <xdr:col>26</xdr:col>
      <xdr:colOff>101600</xdr:colOff>
      <xdr:row>16</xdr:row>
      <xdr:rowOff>48969</xdr:rowOff>
    </xdr:to>
    <xdr:sp macro="" textlink="">
      <xdr:nvSpPr>
        <xdr:cNvPr id="68" name="楕円 67"/>
        <xdr:cNvSpPr/>
      </xdr:nvSpPr>
      <xdr:spPr bwMode="auto">
        <a:xfrm>
          <a:off x="4953000" y="27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59146</xdr:rowOff>
    </xdr:from>
    <xdr:ext cx="736600" cy="259045"/>
    <xdr:sp macro="" textlink="">
      <xdr:nvSpPr>
        <xdr:cNvPr id="69" name="テキスト ボックス 68"/>
        <xdr:cNvSpPr txBox="1"/>
      </xdr:nvSpPr>
      <xdr:spPr>
        <a:xfrm>
          <a:off x="4622800" y="250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145816</xdr:rowOff>
    </xdr:from>
    <xdr:to>
      <xdr:col>22</xdr:col>
      <xdr:colOff>165100</xdr:colOff>
      <xdr:row>16</xdr:row>
      <xdr:rowOff>75966</xdr:rowOff>
    </xdr:to>
    <xdr:sp macro="" textlink="">
      <xdr:nvSpPr>
        <xdr:cNvPr id="70" name="楕円 69"/>
        <xdr:cNvSpPr/>
      </xdr:nvSpPr>
      <xdr:spPr bwMode="auto">
        <a:xfrm>
          <a:off x="42545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86143</xdr:rowOff>
    </xdr:from>
    <xdr:ext cx="762000" cy="259045"/>
    <xdr:sp macro="" textlink="">
      <xdr:nvSpPr>
        <xdr:cNvPr id="71" name="テキスト ボックス 70"/>
        <xdr:cNvSpPr txBox="1"/>
      </xdr:nvSpPr>
      <xdr:spPr>
        <a:xfrm>
          <a:off x="3924300" y="25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12785</xdr:rowOff>
    </xdr:from>
    <xdr:to>
      <xdr:col>19</xdr:col>
      <xdr:colOff>38100</xdr:colOff>
      <xdr:row>16</xdr:row>
      <xdr:rowOff>114385</xdr:rowOff>
    </xdr:to>
    <xdr:sp macro="" textlink="">
      <xdr:nvSpPr>
        <xdr:cNvPr id="72" name="楕円 71"/>
        <xdr:cNvSpPr/>
      </xdr:nvSpPr>
      <xdr:spPr bwMode="auto">
        <a:xfrm>
          <a:off x="3556000" y="280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124562</xdr:rowOff>
    </xdr:from>
    <xdr:ext cx="762000" cy="259045"/>
    <xdr:sp macro="" textlink="">
      <xdr:nvSpPr>
        <xdr:cNvPr id="73" name="テキスト ボックス 72"/>
        <xdr:cNvSpPr txBox="1"/>
      </xdr:nvSpPr>
      <xdr:spPr>
        <a:xfrm>
          <a:off x="3225800" y="2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87633</xdr:rowOff>
    </xdr:from>
    <xdr:to>
      <xdr:col>15</xdr:col>
      <xdr:colOff>101600</xdr:colOff>
      <xdr:row>17</xdr:row>
      <xdr:rowOff>17783</xdr:rowOff>
    </xdr:to>
    <xdr:sp macro="" textlink="">
      <xdr:nvSpPr>
        <xdr:cNvPr id="74" name="楕円 73"/>
        <xdr:cNvSpPr/>
      </xdr:nvSpPr>
      <xdr:spPr bwMode="auto">
        <a:xfrm>
          <a:off x="2857500" y="287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27960</xdr:rowOff>
    </xdr:from>
    <xdr:ext cx="762000" cy="259045"/>
    <xdr:sp macro="" textlink="">
      <xdr:nvSpPr>
        <xdr:cNvPr id="75" name="テキスト ボックス 74"/>
        <xdr:cNvSpPr txBox="1"/>
      </xdr:nvSpPr>
      <xdr:spPr>
        <a:xfrm>
          <a:off x="2527300" y="26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11831</xdr:rowOff>
    </xdr:from>
    <xdr:to>
      <xdr:col>29</xdr:col>
      <xdr:colOff>127000</xdr:colOff>
      <xdr:row>35</xdr:row>
      <xdr:rowOff>74833</xdr:rowOff>
    </xdr:to>
    <xdr:cxnSp macro="">
      <xdr:nvCxnSpPr>
        <xdr:cNvPr id="107" name="直線コネクタ 106"/>
        <xdr:cNvCxnSpPr/>
      </xdr:nvCxnSpPr>
      <xdr:spPr bwMode="auto">
        <a:xfrm>
          <a:off x="5003800" y="6279281"/>
          <a:ext cx="647700" cy="40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11831</xdr:rowOff>
    </xdr:from>
    <xdr:to>
      <xdr:col>26</xdr:col>
      <xdr:colOff>50800</xdr:colOff>
      <xdr:row>35</xdr:row>
      <xdr:rowOff>158386</xdr:rowOff>
    </xdr:to>
    <xdr:cxnSp macro="">
      <xdr:nvCxnSpPr>
        <xdr:cNvPr id="110" name="直線コネクタ 109"/>
        <xdr:cNvCxnSpPr/>
      </xdr:nvCxnSpPr>
      <xdr:spPr bwMode="auto">
        <a:xfrm flipV="1">
          <a:off x="4305300" y="6279281"/>
          <a:ext cx="698500" cy="489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158386</xdr:rowOff>
    </xdr:from>
    <xdr:to>
      <xdr:col>22</xdr:col>
      <xdr:colOff>114300</xdr:colOff>
      <xdr:row>35</xdr:row>
      <xdr:rowOff>307251</xdr:rowOff>
    </xdr:to>
    <xdr:cxnSp macro="">
      <xdr:nvCxnSpPr>
        <xdr:cNvPr id="113" name="直線コネクタ 112"/>
        <xdr:cNvCxnSpPr/>
      </xdr:nvCxnSpPr>
      <xdr:spPr bwMode="auto">
        <a:xfrm flipV="1">
          <a:off x="3606800" y="6768736"/>
          <a:ext cx="698500" cy="14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307251</xdr:rowOff>
    </xdr:from>
    <xdr:to>
      <xdr:col>18</xdr:col>
      <xdr:colOff>177800</xdr:colOff>
      <xdr:row>35</xdr:row>
      <xdr:rowOff>318841</xdr:rowOff>
    </xdr:to>
    <xdr:cxnSp macro="">
      <xdr:nvCxnSpPr>
        <xdr:cNvPr id="116" name="直線コネクタ 115"/>
        <xdr:cNvCxnSpPr/>
      </xdr:nvCxnSpPr>
      <xdr:spPr bwMode="auto">
        <a:xfrm flipV="1">
          <a:off x="2908300" y="6917601"/>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24033</xdr:rowOff>
    </xdr:from>
    <xdr:to>
      <xdr:col>29</xdr:col>
      <xdr:colOff>177800</xdr:colOff>
      <xdr:row>35</xdr:row>
      <xdr:rowOff>125633</xdr:rowOff>
    </xdr:to>
    <xdr:sp macro="" textlink="">
      <xdr:nvSpPr>
        <xdr:cNvPr id="126" name="楕円 125"/>
        <xdr:cNvSpPr/>
      </xdr:nvSpPr>
      <xdr:spPr bwMode="auto">
        <a:xfrm>
          <a:off x="5600700" y="663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212010</xdr:rowOff>
    </xdr:from>
    <xdr:ext cx="762000" cy="259045"/>
    <xdr:sp macro="" textlink="">
      <xdr:nvSpPr>
        <xdr:cNvPr id="127" name="人口1人当たり決算額の推移該当値テキスト445"/>
        <xdr:cNvSpPr txBox="1"/>
      </xdr:nvSpPr>
      <xdr:spPr>
        <a:xfrm>
          <a:off x="5740400" y="64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303931</xdr:rowOff>
    </xdr:from>
    <xdr:to>
      <xdr:col>26</xdr:col>
      <xdr:colOff>101600</xdr:colOff>
      <xdr:row>34</xdr:row>
      <xdr:rowOff>62631</xdr:rowOff>
    </xdr:to>
    <xdr:sp macro="" textlink="">
      <xdr:nvSpPr>
        <xdr:cNvPr id="128" name="楕円 127"/>
        <xdr:cNvSpPr/>
      </xdr:nvSpPr>
      <xdr:spPr bwMode="auto">
        <a:xfrm>
          <a:off x="4953000" y="62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72808</xdr:rowOff>
    </xdr:from>
    <xdr:ext cx="736600" cy="259045"/>
    <xdr:sp macro="" textlink="">
      <xdr:nvSpPr>
        <xdr:cNvPr id="129" name="テキスト ボックス 128"/>
        <xdr:cNvSpPr txBox="1"/>
      </xdr:nvSpPr>
      <xdr:spPr>
        <a:xfrm>
          <a:off x="4622800" y="59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107586</xdr:rowOff>
    </xdr:from>
    <xdr:to>
      <xdr:col>22</xdr:col>
      <xdr:colOff>165100</xdr:colOff>
      <xdr:row>35</xdr:row>
      <xdr:rowOff>209186</xdr:rowOff>
    </xdr:to>
    <xdr:sp macro="" textlink="">
      <xdr:nvSpPr>
        <xdr:cNvPr id="130" name="楕円 129"/>
        <xdr:cNvSpPr/>
      </xdr:nvSpPr>
      <xdr:spPr bwMode="auto">
        <a:xfrm>
          <a:off x="4254500" y="671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219363</xdr:rowOff>
    </xdr:from>
    <xdr:ext cx="762000" cy="259045"/>
    <xdr:sp macro="" textlink="">
      <xdr:nvSpPr>
        <xdr:cNvPr id="131" name="テキスト ボックス 130"/>
        <xdr:cNvSpPr txBox="1"/>
      </xdr:nvSpPr>
      <xdr:spPr>
        <a:xfrm>
          <a:off x="3924300" y="64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256451</xdr:rowOff>
    </xdr:from>
    <xdr:to>
      <xdr:col>19</xdr:col>
      <xdr:colOff>38100</xdr:colOff>
      <xdr:row>36</xdr:row>
      <xdr:rowOff>15151</xdr:rowOff>
    </xdr:to>
    <xdr:sp macro="" textlink="">
      <xdr:nvSpPr>
        <xdr:cNvPr id="132" name="楕円 131"/>
        <xdr:cNvSpPr/>
      </xdr:nvSpPr>
      <xdr:spPr bwMode="auto">
        <a:xfrm>
          <a:off x="3556000" y="68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25328</xdr:rowOff>
    </xdr:from>
    <xdr:ext cx="762000" cy="259045"/>
    <xdr:sp macro="" textlink="">
      <xdr:nvSpPr>
        <xdr:cNvPr id="133" name="テキスト ボックス 132"/>
        <xdr:cNvSpPr txBox="1"/>
      </xdr:nvSpPr>
      <xdr:spPr>
        <a:xfrm>
          <a:off x="3225800" y="66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268041</xdr:rowOff>
    </xdr:from>
    <xdr:to>
      <xdr:col>15</xdr:col>
      <xdr:colOff>101600</xdr:colOff>
      <xdr:row>36</xdr:row>
      <xdr:rowOff>26741</xdr:rowOff>
    </xdr:to>
    <xdr:sp macro="" textlink="">
      <xdr:nvSpPr>
        <xdr:cNvPr id="134" name="楕円 133"/>
        <xdr:cNvSpPr/>
      </xdr:nvSpPr>
      <xdr:spPr bwMode="auto">
        <a:xfrm>
          <a:off x="2857500" y="687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36918</xdr:rowOff>
    </xdr:from>
    <xdr:ext cx="762000" cy="259045"/>
    <xdr:sp macro="" textlink="">
      <xdr:nvSpPr>
        <xdr:cNvPr id="135" name="テキスト ボックス 134"/>
        <xdr:cNvSpPr txBox="1"/>
      </xdr:nvSpPr>
      <xdr:spPr>
        <a:xfrm>
          <a:off x="2527300" y="66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63599</xdr:rowOff>
    </xdr:from>
    <xdr:to>
      <xdr:col>24</xdr:col>
      <xdr:colOff>63500</xdr:colOff>
      <xdr:row>35</xdr:row>
      <xdr:rowOff>90043</xdr:rowOff>
    </xdr:to>
    <xdr:cxnSp macro="">
      <xdr:nvCxnSpPr>
        <xdr:cNvPr id="58" name="直線コネクタ 57"/>
        <xdr:cNvCxnSpPr/>
      </xdr:nvCxnSpPr>
      <xdr:spPr>
        <a:xfrm flipV="1">
          <a:off x="3797300" y="6064349"/>
          <a:ext cx="838200" cy="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90043</xdr:rowOff>
    </xdr:from>
    <xdr:to>
      <xdr:col>19</xdr:col>
      <xdr:colOff>177800</xdr:colOff>
      <xdr:row>35</xdr:row>
      <xdr:rowOff>113013</xdr:rowOff>
    </xdr:to>
    <xdr:cxnSp macro="">
      <xdr:nvCxnSpPr>
        <xdr:cNvPr id="61" name="直線コネクタ 60"/>
        <xdr:cNvCxnSpPr/>
      </xdr:nvCxnSpPr>
      <xdr:spPr>
        <a:xfrm flipV="1">
          <a:off x="2908300" y="6090793"/>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113013</xdr:rowOff>
    </xdr:from>
    <xdr:to>
      <xdr:col>15</xdr:col>
      <xdr:colOff>50800</xdr:colOff>
      <xdr:row>35</xdr:row>
      <xdr:rowOff>145762</xdr:rowOff>
    </xdr:to>
    <xdr:cxnSp macro="">
      <xdr:nvCxnSpPr>
        <xdr:cNvPr id="64" name="直線コネクタ 63"/>
        <xdr:cNvCxnSpPr/>
      </xdr:nvCxnSpPr>
      <xdr:spPr>
        <a:xfrm flipV="1">
          <a:off x="2019300" y="6113763"/>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145762</xdr:rowOff>
    </xdr:from>
    <xdr:to>
      <xdr:col>10</xdr:col>
      <xdr:colOff>114300</xdr:colOff>
      <xdr:row>36</xdr:row>
      <xdr:rowOff>120397</xdr:rowOff>
    </xdr:to>
    <xdr:cxnSp macro="">
      <xdr:nvCxnSpPr>
        <xdr:cNvPr id="67" name="直線コネクタ 66"/>
        <xdr:cNvCxnSpPr/>
      </xdr:nvCxnSpPr>
      <xdr:spPr>
        <a:xfrm flipV="1">
          <a:off x="1130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12799</xdr:rowOff>
    </xdr:from>
    <xdr:to>
      <xdr:col>24</xdr:col>
      <xdr:colOff>114300</xdr:colOff>
      <xdr:row>35</xdr:row>
      <xdr:rowOff>114399</xdr:rowOff>
    </xdr:to>
    <xdr:sp macro="" textlink="">
      <xdr:nvSpPr>
        <xdr:cNvPr id="77" name="楕円 76"/>
        <xdr:cNvSpPr/>
      </xdr:nvSpPr>
      <xdr:spPr>
        <a:xfrm>
          <a:off x="4584700" y="60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35676</xdr:rowOff>
    </xdr:from>
    <xdr:ext cx="599010" cy="259045"/>
    <xdr:sp macro="" textlink="">
      <xdr:nvSpPr>
        <xdr:cNvPr id="78" name="人件費該当値テキスト"/>
        <xdr:cNvSpPr txBox="1"/>
      </xdr:nvSpPr>
      <xdr:spPr>
        <a:xfrm>
          <a:off x="4686300" y="58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39243</xdr:rowOff>
    </xdr:from>
    <xdr:to>
      <xdr:col>20</xdr:col>
      <xdr:colOff>38100</xdr:colOff>
      <xdr:row>35</xdr:row>
      <xdr:rowOff>140843</xdr:rowOff>
    </xdr:to>
    <xdr:sp macro="" textlink="">
      <xdr:nvSpPr>
        <xdr:cNvPr id="79" name="楕円 78"/>
        <xdr:cNvSpPr/>
      </xdr:nvSpPr>
      <xdr:spPr>
        <a:xfrm>
          <a:off x="3746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157370</xdr:rowOff>
    </xdr:from>
    <xdr:ext cx="599010" cy="259045"/>
    <xdr:sp macro="" textlink="">
      <xdr:nvSpPr>
        <xdr:cNvPr id="80" name="テキスト ボックス 79"/>
        <xdr:cNvSpPr txBox="1"/>
      </xdr:nvSpPr>
      <xdr:spPr>
        <a:xfrm>
          <a:off x="3497795" y="581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62213</xdr:rowOff>
    </xdr:from>
    <xdr:to>
      <xdr:col>15</xdr:col>
      <xdr:colOff>101600</xdr:colOff>
      <xdr:row>35</xdr:row>
      <xdr:rowOff>163813</xdr:rowOff>
    </xdr:to>
    <xdr:sp macro="" textlink="">
      <xdr:nvSpPr>
        <xdr:cNvPr id="81" name="楕円 80"/>
        <xdr:cNvSpPr/>
      </xdr:nvSpPr>
      <xdr:spPr>
        <a:xfrm>
          <a:off x="28575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8890</xdr:rowOff>
    </xdr:from>
    <xdr:ext cx="599010" cy="259045"/>
    <xdr:sp macro="" textlink="">
      <xdr:nvSpPr>
        <xdr:cNvPr id="82" name="テキスト ボックス 81"/>
        <xdr:cNvSpPr txBox="1"/>
      </xdr:nvSpPr>
      <xdr:spPr>
        <a:xfrm>
          <a:off x="2608795" y="58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94962</xdr:rowOff>
    </xdr:from>
    <xdr:to>
      <xdr:col>10</xdr:col>
      <xdr:colOff>165100</xdr:colOff>
      <xdr:row>36</xdr:row>
      <xdr:rowOff>25112</xdr:rowOff>
    </xdr:to>
    <xdr:sp macro="" textlink="">
      <xdr:nvSpPr>
        <xdr:cNvPr id="83" name="楕円 82"/>
        <xdr:cNvSpPr/>
      </xdr:nvSpPr>
      <xdr:spPr>
        <a:xfrm>
          <a:off x="1968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41639</xdr:rowOff>
    </xdr:from>
    <xdr:ext cx="599010" cy="259045"/>
    <xdr:sp macro="" textlink="">
      <xdr:nvSpPr>
        <xdr:cNvPr id="84" name="テキスト ボックス 83"/>
        <xdr:cNvSpPr txBox="1"/>
      </xdr:nvSpPr>
      <xdr:spPr>
        <a:xfrm>
          <a:off x="1719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69597</xdr:rowOff>
    </xdr:from>
    <xdr:to>
      <xdr:col>6</xdr:col>
      <xdr:colOff>38100</xdr:colOff>
      <xdr:row>36</xdr:row>
      <xdr:rowOff>171197</xdr:rowOff>
    </xdr:to>
    <xdr:sp macro="" textlink="">
      <xdr:nvSpPr>
        <xdr:cNvPr id="85" name="楕円 84"/>
        <xdr:cNvSpPr/>
      </xdr:nvSpPr>
      <xdr:spPr>
        <a:xfrm>
          <a:off x="1079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162324</xdr:rowOff>
    </xdr:from>
    <xdr:ext cx="534377" cy="259045"/>
    <xdr:sp macro="" textlink="">
      <xdr:nvSpPr>
        <xdr:cNvPr id="86" name="テキスト ボックス 85"/>
        <xdr:cNvSpPr txBox="1"/>
      </xdr:nvSpPr>
      <xdr:spPr>
        <a:xfrm>
          <a:off x="863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38174</xdr:rowOff>
    </xdr:from>
    <xdr:to>
      <xdr:col>24</xdr:col>
      <xdr:colOff>63500</xdr:colOff>
      <xdr:row>56</xdr:row>
      <xdr:rowOff>44822</xdr:rowOff>
    </xdr:to>
    <xdr:cxnSp macro="">
      <xdr:nvCxnSpPr>
        <xdr:cNvPr id="113" name="直線コネクタ 112"/>
        <xdr:cNvCxnSpPr/>
      </xdr:nvCxnSpPr>
      <xdr:spPr>
        <a:xfrm flipV="1">
          <a:off x="3797300" y="9639374"/>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12324</xdr:rowOff>
    </xdr:from>
    <xdr:to>
      <xdr:col>19</xdr:col>
      <xdr:colOff>177800</xdr:colOff>
      <xdr:row>56</xdr:row>
      <xdr:rowOff>44822</xdr:rowOff>
    </xdr:to>
    <xdr:cxnSp macro="">
      <xdr:nvCxnSpPr>
        <xdr:cNvPr id="116" name="直線コネクタ 115"/>
        <xdr:cNvCxnSpPr/>
      </xdr:nvCxnSpPr>
      <xdr:spPr>
        <a:xfrm>
          <a:off x="2908300" y="9613524"/>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12324</xdr:rowOff>
    </xdr:from>
    <xdr:to>
      <xdr:col>15</xdr:col>
      <xdr:colOff>50800</xdr:colOff>
      <xdr:row>56</xdr:row>
      <xdr:rowOff>98918</xdr:rowOff>
    </xdr:to>
    <xdr:cxnSp macro="">
      <xdr:nvCxnSpPr>
        <xdr:cNvPr id="119" name="直線コネクタ 118"/>
        <xdr:cNvCxnSpPr/>
      </xdr:nvCxnSpPr>
      <xdr:spPr>
        <a:xfrm flipV="1">
          <a:off x="2019300" y="9613524"/>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18295</xdr:rowOff>
    </xdr:from>
    <xdr:to>
      <xdr:col>10</xdr:col>
      <xdr:colOff>114300</xdr:colOff>
      <xdr:row>56</xdr:row>
      <xdr:rowOff>98918</xdr:rowOff>
    </xdr:to>
    <xdr:cxnSp macro="">
      <xdr:nvCxnSpPr>
        <xdr:cNvPr id="122" name="直線コネクタ 121"/>
        <xdr:cNvCxnSpPr/>
      </xdr:nvCxnSpPr>
      <xdr:spPr>
        <a:xfrm>
          <a:off x="1130300" y="9619495"/>
          <a:ext cx="8890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158824</xdr:rowOff>
    </xdr:from>
    <xdr:to>
      <xdr:col>24</xdr:col>
      <xdr:colOff>114300</xdr:colOff>
      <xdr:row>56</xdr:row>
      <xdr:rowOff>88974</xdr:rowOff>
    </xdr:to>
    <xdr:sp macro="" textlink="">
      <xdr:nvSpPr>
        <xdr:cNvPr id="132" name="楕円 131"/>
        <xdr:cNvSpPr/>
      </xdr:nvSpPr>
      <xdr:spPr>
        <a:xfrm>
          <a:off x="4584700" y="95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137251</xdr:rowOff>
    </xdr:from>
    <xdr:ext cx="534377" cy="259045"/>
    <xdr:sp macro="" textlink="">
      <xdr:nvSpPr>
        <xdr:cNvPr id="133" name="物件費該当値テキスト"/>
        <xdr:cNvSpPr txBox="1"/>
      </xdr:nvSpPr>
      <xdr:spPr>
        <a:xfrm>
          <a:off x="4686300" y="95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165472</xdr:rowOff>
    </xdr:from>
    <xdr:to>
      <xdr:col>20</xdr:col>
      <xdr:colOff>38100</xdr:colOff>
      <xdr:row>56</xdr:row>
      <xdr:rowOff>95622</xdr:rowOff>
    </xdr:to>
    <xdr:sp macro="" textlink="">
      <xdr:nvSpPr>
        <xdr:cNvPr id="134" name="楕円 133"/>
        <xdr:cNvSpPr/>
      </xdr:nvSpPr>
      <xdr:spPr>
        <a:xfrm>
          <a:off x="3746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86749</xdr:rowOff>
    </xdr:from>
    <xdr:ext cx="534377" cy="259045"/>
    <xdr:sp macro="" textlink="">
      <xdr:nvSpPr>
        <xdr:cNvPr id="135" name="テキスト ボックス 134"/>
        <xdr:cNvSpPr txBox="1"/>
      </xdr:nvSpPr>
      <xdr:spPr>
        <a:xfrm>
          <a:off x="3530111" y="96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132974</xdr:rowOff>
    </xdr:from>
    <xdr:to>
      <xdr:col>15</xdr:col>
      <xdr:colOff>101600</xdr:colOff>
      <xdr:row>56</xdr:row>
      <xdr:rowOff>63124</xdr:rowOff>
    </xdr:to>
    <xdr:sp macro="" textlink="">
      <xdr:nvSpPr>
        <xdr:cNvPr id="136" name="楕円 135"/>
        <xdr:cNvSpPr/>
      </xdr:nvSpPr>
      <xdr:spPr>
        <a:xfrm>
          <a:off x="2857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79651</xdr:rowOff>
    </xdr:from>
    <xdr:ext cx="599010" cy="259045"/>
    <xdr:sp macro="" textlink="">
      <xdr:nvSpPr>
        <xdr:cNvPr id="137" name="テキスト ボックス 136"/>
        <xdr:cNvSpPr txBox="1"/>
      </xdr:nvSpPr>
      <xdr:spPr>
        <a:xfrm>
          <a:off x="2608795" y="93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48118</xdr:rowOff>
    </xdr:from>
    <xdr:to>
      <xdr:col>10</xdr:col>
      <xdr:colOff>165100</xdr:colOff>
      <xdr:row>56</xdr:row>
      <xdr:rowOff>149718</xdr:rowOff>
    </xdr:to>
    <xdr:sp macro="" textlink="">
      <xdr:nvSpPr>
        <xdr:cNvPr id="138" name="楕円 137"/>
        <xdr:cNvSpPr/>
      </xdr:nvSpPr>
      <xdr:spPr>
        <a:xfrm>
          <a:off x="1968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140845</xdr:rowOff>
    </xdr:from>
    <xdr:ext cx="534377" cy="259045"/>
    <xdr:sp macro="" textlink="">
      <xdr:nvSpPr>
        <xdr:cNvPr id="139" name="テキスト ボックス 138"/>
        <xdr:cNvSpPr txBox="1"/>
      </xdr:nvSpPr>
      <xdr:spPr>
        <a:xfrm>
          <a:off x="1752111" y="97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138945</xdr:rowOff>
    </xdr:from>
    <xdr:to>
      <xdr:col>6</xdr:col>
      <xdr:colOff>38100</xdr:colOff>
      <xdr:row>56</xdr:row>
      <xdr:rowOff>69095</xdr:rowOff>
    </xdr:to>
    <xdr:sp macro="" textlink="">
      <xdr:nvSpPr>
        <xdr:cNvPr id="140" name="楕円 139"/>
        <xdr:cNvSpPr/>
      </xdr:nvSpPr>
      <xdr:spPr>
        <a:xfrm>
          <a:off x="1079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85622</xdr:rowOff>
    </xdr:from>
    <xdr:ext cx="599010" cy="259045"/>
    <xdr:sp macro="" textlink="">
      <xdr:nvSpPr>
        <xdr:cNvPr id="141" name="テキスト ボックス 140"/>
        <xdr:cNvSpPr txBox="1"/>
      </xdr:nvSpPr>
      <xdr:spPr>
        <a:xfrm>
          <a:off x="830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76515</xdr:rowOff>
    </xdr:from>
    <xdr:to>
      <xdr:col>24</xdr:col>
      <xdr:colOff>63500</xdr:colOff>
      <xdr:row>77</xdr:row>
      <xdr:rowOff>104039</xdr:rowOff>
    </xdr:to>
    <xdr:cxnSp macro="">
      <xdr:nvCxnSpPr>
        <xdr:cNvPr id="168" name="直線コネクタ 167"/>
        <xdr:cNvCxnSpPr/>
      </xdr:nvCxnSpPr>
      <xdr:spPr>
        <a:xfrm>
          <a:off x="3797300" y="13278165"/>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38841</xdr:rowOff>
    </xdr:from>
    <xdr:to>
      <xdr:col>19</xdr:col>
      <xdr:colOff>177800</xdr:colOff>
      <xdr:row>77</xdr:row>
      <xdr:rowOff>76515</xdr:rowOff>
    </xdr:to>
    <xdr:cxnSp macro="">
      <xdr:nvCxnSpPr>
        <xdr:cNvPr id="171" name="直線コネクタ 170"/>
        <xdr:cNvCxnSpPr/>
      </xdr:nvCxnSpPr>
      <xdr:spPr>
        <a:xfrm>
          <a:off x="2908300" y="13240491"/>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169143</xdr:rowOff>
    </xdr:from>
    <xdr:to>
      <xdr:col>15</xdr:col>
      <xdr:colOff>50800</xdr:colOff>
      <xdr:row>77</xdr:row>
      <xdr:rowOff>38841</xdr:rowOff>
    </xdr:to>
    <xdr:cxnSp macro="">
      <xdr:nvCxnSpPr>
        <xdr:cNvPr id="174" name="直線コネクタ 173"/>
        <xdr:cNvCxnSpPr/>
      </xdr:nvCxnSpPr>
      <xdr:spPr>
        <a:xfrm>
          <a:off x="2019300" y="1302789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169143</xdr:rowOff>
    </xdr:from>
    <xdr:to>
      <xdr:col>10</xdr:col>
      <xdr:colOff>114300</xdr:colOff>
      <xdr:row>76</xdr:row>
      <xdr:rowOff>33355</xdr:rowOff>
    </xdr:to>
    <xdr:cxnSp macro="">
      <xdr:nvCxnSpPr>
        <xdr:cNvPr id="177" name="直線コネクタ 176"/>
        <xdr:cNvCxnSpPr/>
      </xdr:nvCxnSpPr>
      <xdr:spPr>
        <a:xfrm flipV="1">
          <a:off x="1130300" y="1302789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53239</xdr:rowOff>
    </xdr:from>
    <xdr:to>
      <xdr:col>24</xdr:col>
      <xdr:colOff>114300</xdr:colOff>
      <xdr:row>77</xdr:row>
      <xdr:rowOff>154839</xdr:rowOff>
    </xdr:to>
    <xdr:sp macro="" textlink="">
      <xdr:nvSpPr>
        <xdr:cNvPr id="187" name="楕円 186"/>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31666</xdr:rowOff>
    </xdr:from>
    <xdr:ext cx="469744" cy="259045"/>
    <xdr:sp macro="" textlink="">
      <xdr:nvSpPr>
        <xdr:cNvPr id="188" name="維持補修費該当値テキスト"/>
        <xdr:cNvSpPr txBox="1"/>
      </xdr:nvSpPr>
      <xdr:spPr>
        <a:xfrm>
          <a:off x="4686300"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25715</xdr:rowOff>
    </xdr:from>
    <xdr:to>
      <xdr:col>20</xdr:col>
      <xdr:colOff>38100</xdr:colOff>
      <xdr:row>77</xdr:row>
      <xdr:rowOff>127315</xdr:rowOff>
    </xdr:to>
    <xdr:sp macro="" textlink="">
      <xdr:nvSpPr>
        <xdr:cNvPr id="189" name="楕円 188"/>
        <xdr:cNvSpPr/>
      </xdr:nvSpPr>
      <xdr:spPr>
        <a:xfrm>
          <a:off x="3746500" y="13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118442</xdr:rowOff>
    </xdr:from>
    <xdr:ext cx="469744" cy="259045"/>
    <xdr:sp macro="" textlink="">
      <xdr:nvSpPr>
        <xdr:cNvPr id="190" name="テキスト ボックス 189"/>
        <xdr:cNvSpPr txBox="1"/>
      </xdr:nvSpPr>
      <xdr:spPr>
        <a:xfrm>
          <a:off x="3562428" y="133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159491</xdr:rowOff>
    </xdr:from>
    <xdr:to>
      <xdr:col>15</xdr:col>
      <xdr:colOff>101600</xdr:colOff>
      <xdr:row>77</xdr:row>
      <xdr:rowOff>89641</xdr:rowOff>
    </xdr:to>
    <xdr:sp macro="" textlink="">
      <xdr:nvSpPr>
        <xdr:cNvPr id="191" name="楕円 190"/>
        <xdr:cNvSpPr/>
      </xdr:nvSpPr>
      <xdr:spPr>
        <a:xfrm>
          <a:off x="2857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80768</xdr:rowOff>
    </xdr:from>
    <xdr:ext cx="469744" cy="259045"/>
    <xdr:sp macro="" textlink="">
      <xdr:nvSpPr>
        <xdr:cNvPr id="192" name="テキスト ボックス 191"/>
        <xdr:cNvSpPr txBox="1"/>
      </xdr:nvSpPr>
      <xdr:spPr>
        <a:xfrm>
          <a:off x="2673428" y="1328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118344</xdr:rowOff>
    </xdr:from>
    <xdr:to>
      <xdr:col>10</xdr:col>
      <xdr:colOff>165100</xdr:colOff>
      <xdr:row>76</xdr:row>
      <xdr:rowOff>48493</xdr:rowOff>
    </xdr:to>
    <xdr:sp macro="" textlink="">
      <xdr:nvSpPr>
        <xdr:cNvPr id="193" name="楕円 192"/>
        <xdr:cNvSpPr/>
      </xdr:nvSpPr>
      <xdr:spPr>
        <a:xfrm>
          <a:off x="1968500" y="12977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65021</xdr:rowOff>
    </xdr:from>
    <xdr:ext cx="534377" cy="259045"/>
    <xdr:sp macro="" textlink="">
      <xdr:nvSpPr>
        <xdr:cNvPr id="194" name="テキスト ボックス 193"/>
        <xdr:cNvSpPr txBox="1"/>
      </xdr:nvSpPr>
      <xdr:spPr>
        <a:xfrm>
          <a:off x="1752111" y="127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154005</xdr:rowOff>
    </xdr:from>
    <xdr:to>
      <xdr:col>6</xdr:col>
      <xdr:colOff>38100</xdr:colOff>
      <xdr:row>76</xdr:row>
      <xdr:rowOff>84155</xdr:rowOff>
    </xdr:to>
    <xdr:sp macro="" textlink="">
      <xdr:nvSpPr>
        <xdr:cNvPr id="195" name="楕円 194"/>
        <xdr:cNvSpPr/>
      </xdr:nvSpPr>
      <xdr:spPr>
        <a:xfrm>
          <a:off x="1079500" y="130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100682</xdr:rowOff>
    </xdr:from>
    <xdr:ext cx="469744" cy="259045"/>
    <xdr:sp macro="" textlink="">
      <xdr:nvSpPr>
        <xdr:cNvPr id="196" name="テキスト ボックス 195"/>
        <xdr:cNvSpPr txBox="1"/>
      </xdr:nvSpPr>
      <xdr:spPr>
        <a:xfrm>
          <a:off x="895428" y="127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133659</xdr:rowOff>
    </xdr:from>
    <xdr:to>
      <xdr:col>24</xdr:col>
      <xdr:colOff>63500</xdr:colOff>
      <xdr:row>97</xdr:row>
      <xdr:rowOff>67005</xdr:rowOff>
    </xdr:to>
    <xdr:cxnSp macro="">
      <xdr:nvCxnSpPr>
        <xdr:cNvPr id="228" name="直線コネクタ 227"/>
        <xdr:cNvCxnSpPr/>
      </xdr:nvCxnSpPr>
      <xdr:spPr>
        <a:xfrm flipV="1">
          <a:off x="3797300" y="16592859"/>
          <a:ext cx="838200" cy="1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99924</xdr:rowOff>
    </xdr:from>
    <xdr:to>
      <xdr:col>19</xdr:col>
      <xdr:colOff>177800</xdr:colOff>
      <xdr:row>97</xdr:row>
      <xdr:rowOff>67005</xdr:rowOff>
    </xdr:to>
    <xdr:cxnSp macro="">
      <xdr:nvCxnSpPr>
        <xdr:cNvPr id="231" name="直線コネクタ 230"/>
        <xdr:cNvCxnSpPr/>
      </xdr:nvCxnSpPr>
      <xdr:spPr>
        <a:xfrm>
          <a:off x="2908300" y="16559124"/>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99924</xdr:rowOff>
    </xdr:from>
    <xdr:to>
      <xdr:col>15</xdr:col>
      <xdr:colOff>50800</xdr:colOff>
      <xdr:row>97</xdr:row>
      <xdr:rowOff>167447</xdr:rowOff>
    </xdr:to>
    <xdr:cxnSp macro="">
      <xdr:nvCxnSpPr>
        <xdr:cNvPr id="234" name="直線コネクタ 233"/>
        <xdr:cNvCxnSpPr/>
      </xdr:nvCxnSpPr>
      <xdr:spPr>
        <a:xfrm flipV="1">
          <a:off x="2019300" y="16559124"/>
          <a:ext cx="8890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151750</xdr:rowOff>
    </xdr:from>
    <xdr:to>
      <xdr:col>10</xdr:col>
      <xdr:colOff>114300</xdr:colOff>
      <xdr:row>97</xdr:row>
      <xdr:rowOff>167447</xdr:rowOff>
    </xdr:to>
    <xdr:cxnSp macro="">
      <xdr:nvCxnSpPr>
        <xdr:cNvPr id="237" name="直線コネクタ 236"/>
        <xdr:cNvCxnSpPr/>
      </xdr:nvCxnSpPr>
      <xdr:spPr>
        <a:xfrm>
          <a:off x="1130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82859</xdr:rowOff>
    </xdr:from>
    <xdr:to>
      <xdr:col>24</xdr:col>
      <xdr:colOff>114300</xdr:colOff>
      <xdr:row>97</xdr:row>
      <xdr:rowOff>13009</xdr:rowOff>
    </xdr:to>
    <xdr:sp macro="" textlink="">
      <xdr:nvSpPr>
        <xdr:cNvPr id="247" name="楕円 246"/>
        <xdr:cNvSpPr/>
      </xdr:nvSpPr>
      <xdr:spPr>
        <a:xfrm>
          <a:off x="4584700" y="16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61286</xdr:rowOff>
    </xdr:from>
    <xdr:ext cx="534377" cy="259045"/>
    <xdr:sp macro="" textlink="">
      <xdr:nvSpPr>
        <xdr:cNvPr id="248" name="扶助費該当値テキスト"/>
        <xdr:cNvSpPr txBox="1"/>
      </xdr:nvSpPr>
      <xdr:spPr>
        <a:xfrm>
          <a:off x="4686300" y="165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16205</xdr:rowOff>
    </xdr:from>
    <xdr:to>
      <xdr:col>20</xdr:col>
      <xdr:colOff>38100</xdr:colOff>
      <xdr:row>97</xdr:row>
      <xdr:rowOff>117805</xdr:rowOff>
    </xdr:to>
    <xdr:sp macro="" textlink="">
      <xdr:nvSpPr>
        <xdr:cNvPr id="249" name="楕円 248"/>
        <xdr:cNvSpPr/>
      </xdr:nvSpPr>
      <xdr:spPr>
        <a:xfrm>
          <a:off x="3746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108932</xdr:rowOff>
    </xdr:from>
    <xdr:ext cx="534377" cy="259045"/>
    <xdr:sp macro="" textlink="">
      <xdr:nvSpPr>
        <xdr:cNvPr id="250" name="テキスト ボックス 249"/>
        <xdr:cNvSpPr txBox="1"/>
      </xdr:nvSpPr>
      <xdr:spPr>
        <a:xfrm>
          <a:off x="3530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49124</xdr:rowOff>
    </xdr:from>
    <xdr:to>
      <xdr:col>15</xdr:col>
      <xdr:colOff>101600</xdr:colOff>
      <xdr:row>96</xdr:row>
      <xdr:rowOff>150724</xdr:rowOff>
    </xdr:to>
    <xdr:sp macro="" textlink="">
      <xdr:nvSpPr>
        <xdr:cNvPr id="251" name="楕円 250"/>
        <xdr:cNvSpPr/>
      </xdr:nvSpPr>
      <xdr:spPr>
        <a:xfrm>
          <a:off x="2857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141851</xdr:rowOff>
    </xdr:from>
    <xdr:ext cx="534377" cy="259045"/>
    <xdr:sp macro="" textlink="">
      <xdr:nvSpPr>
        <xdr:cNvPr id="252" name="テキスト ボックス 251"/>
        <xdr:cNvSpPr txBox="1"/>
      </xdr:nvSpPr>
      <xdr:spPr>
        <a:xfrm>
          <a:off x="2641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116647</xdr:rowOff>
    </xdr:from>
    <xdr:to>
      <xdr:col>10</xdr:col>
      <xdr:colOff>165100</xdr:colOff>
      <xdr:row>98</xdr:row>
      <xdr:rowOff>46797</xdr:rowOff>
    </xdr:to>
    <xdr:sp macro="" textlink="">
      <xdr:nvSpPr>
        <xdr:cNvPr id="253" name="楕円 252"/>
        <xdr:cNvSpPr/>
      </xdr:nvSpPr>
      <xdr:spPr>
        <a:xfrm>
          <a:off x="1968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37924</xdr:rowOff>
    </xdr:from>
    <xdr:ext cx="534377" cy="259045"/>
    <xdr:sp macro="" textlink="">
      <xdr:nvSpPr>
        <xdr:cNvPr id="254" name="テキスト ボックス 253"/>
        <xdr:cNvSpPr txBox="1"/>
      </xdr:nvSpPr>
      <xdr:spPr>
        <a:xfrm>
          <a:off x="1752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100950</xdr:rowOff>
    </xdr:from>
    <xdr:to>
      <xdr:col>6</xdr:col>
      <xdr:colOff>38100</xdr:colOff>
      <xdr:row>98</xdr:row>
      <xdr:rowOff>31100</xdr:rowOff>
    </xdr:to>
    <xdr:sp macro="" textlink="">
      <xdr:nvSpPr>
        <xdr:cNvPr id="255" name="楕円 254"/>
        <xdr:cNvSpPr/>
      </xdr:nvSpPr>
      <xdr:spPr>
        <a:xfrm>
          <a:off x="1079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22227</xdr:rowOff>
    </xdr:from>
    <xdr:ext cx="534377" cy="259045"/>
    <xdr:sp macro="" textlink="">
      <xdr:nvSpPr>
        <xdr:cNvPr id="256" name="テキスト ボックス 255"/>
        <xdr:cNvSpPr txBox="1"/>
      </xdr:nvSpPr>
      <xdr:spPr>
        <a:xfrm>
          <a:off x="863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14917</xdr:rowOff>
    </xdr:from>
    <xdr:to>
      <xdr:col>55</xdr:col>
      <xdr:colOff>0</xdr:colOff>
      <xdr:row>35</xdr:row>
      <xdr:rowOff>47656</xdr:rowOff>
    </xdr:to>
    <xdr:cxnSp macro="">
      <xdr:nvCxnSpPr>
        <xdr:cNvPr id="283" name="直線コネクタ 282"/>
        <xdr:cNvCxnSpPr/>
      </xdr:nvCxnSpPr>
      <xdr:spPr>
        <a:xfrm flipV="1">
          <a:off x="9639300" y="6015667"/>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47656</xdr:rowOff>
    </xdr:from>
    <xdr:to>
      <xdr:col>50</xdr:col>
      <xdr:colOff>114300</xdr:colOff>
      <xdr:row>35</xdr:row>
      <xdr:rowOff>126574</xdr:rowOff>
    </xdr:to>
    <xdr:cxnSp macro="">
      <xdr:nvCxnSpPr>
        <xdr:cNvPr id="286" name="直線コネクタ 285"/>
        <xdr:cNvCxnSpPr/>
      </xdr:nvCxnSpPr>
      <xdr:spPr>
        <a:xfrm flipV="1">
          <a:off x="8750300" y="6048406"/>
          <a:ext cx="8890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27882</xdr:rowOff>
    </xdr:from>
    <xdr:to>
      <xdr:col>45</xdr:col>
      <xdr:colOff>177800</xdr:colOff>
      <xdr:row>35</xdr:row>
      <xdr:rowOff>126574</xdr:rowOff>
    </xdr:to>
    <xdr:cxnSp macro="">
      <xdr:nvCxnSpPr>
        <xdr:cNvPr id="289" name="直線コネクタ 288"/>
        <xdr:cNvCxnSpPr/>
      </xdr:nvCxnSpPr>
      <xdr:spPr>
        <a:xfrm>
          <a:off x="7861300" y="5685732"/>
          <a:ext cx="8890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27882</xdr:rowOff>
    </xdr:from>
    <xdr:to>
      <xdr:col>41</xdr:col>
      <xdr:colOff>50800</xdr:colOff>
      <xdr:row>36</xdr:row>
      <xdr:rowOff>47739</xdr:rowOff>
    </xdr:to>
    <xdr:cxnSp macro="">
      <xdr:nvCxnSpPr>
        <xdr:cNvPr id="292" name="直線コネクタ 291"/>
        <xdr:cNvCxnSpPr/>
      </xdr:nvCxnSpPr>
      <xdr:spPr>
        <a:xfrm flipV="1">
          <a:off x="6972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135567</xdr:rowOff>
    </xdr:from>
    <xdr:to>
      <xdr:col>55</xdr:col>
      <xdr:colOff>50800</xdr:colOff>
      <xdr:row>35</xdr:row>
      <xdr:rowOff>65717</xdr:rowOff>
    </xdr:to>
    <xdr:sp macro="" textlink="">
      <xdr:nvSpPr>
        <xdr:cNvPr id="302" name="楕円 301"/>
        <xdr:cNvSpPr/>
      </xdr:nvSpPr>
      <xdr:spPr>
        <a:xfrm>
          <a:off x="104267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158444</xdr:rowOff>
    </xdr:from>
    <xdr:ext cx="599010" cy="259045"/>
    <xdr:sp macro="" textlink="">
      <xdr:nvSpPr>
        <xdr:cNvPr id="303" name="補助費等該当値テキスト"/>
        <xdr:cNvSpPr txBox="1"/>
      </xdr:nvSpPr>
      <xdr:spPr>
        <a:xfrm>
          <a:off x="10528300" y="58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168306</xdr:rowOff>
    </xdr:from>
    <xdr:to>
      <xdr:col>50</xdr:col>
      <xdr:colOff>165100</xdr:colOff>
      <xdr:row>35</xdr:row>
      <xdr:rowOff>98456</xdr:rowOff>
    </xdr:to>
    <xdr:sp macro="" textlink="">
      <xdr:nvSpPr>
        <xdr:cNvPr id="304" name="楕円 303"/>
        <xdr:cNvSpPr/>
      </xdr:nvSpPr>
      <xdr:spPr>
        <a:xfrm>
          <a:off x="9588500" y="59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114983</xdr:rowOff>
    </xdr:from>
    <xdr:ext cx="599010" cy="259045"/>
    <xdr:sp macro="" textlink="">
      <xdr:nvSpPr>
        <xdr:cNvPr id="305" name="テキスト ボックス 304"/>
        <xdr:cNvSpPr txBox="1"/>
      </xdr:nvSpPr>
      <xdr:spPr>
        <a:xfrm>
          <a:off x="9339795" y="57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75774</xdr:rowOff>
    </xdr:from>
    <xdr:to>
      <xdr:col>46</xdr:col>
      <xdr:colOff>38100</xdr:colOff>
      <xdr:row>36</xdr:row>
      <xdr:rowOff>5924</xdr:rowOff>
    </xdr:to>
    <xdr:sp macro="" textlink="">
      <xdr:nvSpPr>
        <xdr:cNvPr id="306" name="楕円 305"/>
        <xdr:cNvSpPr/>
      </xdr:nvSpPr>
      <xdr:spPr>
        <a:xfrm>
          <a:off x="8699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22451</xdr:rowOff>
    </xdr:from>
    <xdr:ext cx="599010" cy="259045"/>
    <xdr:sp macro="" textlink="">
      <xdr:nvSpPr>
        <xdr:cNvPr id="307" name="テキスト ボックス 306"/>
        <xdr:cNvSpPr txBox="1"/>
      </xdr:nvSpPr>
      <xdr:spPr>
        <a:xfrm>
          <a:off x="8450795" y="5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148532</xdr:rowOff>
    </xdr:from>
    <xdr:to>
      <xdr:col>41</xdr:col>
      <xdr:colOff>101600</xdr:colOff>
      <xdr:row>33</xdr:row>
      <xdr:rowOff>78682</xdr:rowOff>
    </xdr:to>
    <xdr:sp macro="" textlink="">
      <xdr:nvSpPr>
        <xdr:cNvPr id="308" name="楕円 307"/>
        <xdr:cNvSpPr/>
      </xdr:nvSpPr>
      <xdr:spPr>
        <a:xfrm>
          <a:off x="7810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95209</xdr:rowOff>
    </xdr:from>
    <xdr:ext cx="599010" cy="259045"/>
    <xdr:sp macro="" textlink="">
      <xdr:nvSpPr>
        <xdr:cNvPr id="309" name="テキスト ボックス 308"/>
        <xdr:cNvSpPr txBox="1"/>
      </xdr:nvSpPr>
      <xdr:spPr>
        <a:xfrm>
          <a:off x="7561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168389</xdr:rowOff>
    </xdr:from>
    <xdr:to>
      <xdr:col>36</xdr:col>
      <xdr:colOff>165100</xdr:colOff>
      <xdr:row>36</xdr:row>
      <xdr:rowOff>98539</xdr:rowOff>
    </xdr:to>
    <xdr:sp macro="" textlink="">
      <xdr:nvSpPr>
        <xdr:cNvPr id="310" name="楕円 309"/>
        <xdr:cNvSpPr/>
      </xdr:nvSpPr>
      <xdr:spPr>
        <a:xfrm>
          <a:off x="6921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115066</xdr:rowOff>
    </xdr:from>
    <xdr:ext cx="534377" cy="259045"/>
    <xdr:sp macro="" textlink="">
      <xdr:nvSpPr>
        <xdr:cNvPr id="311" name="テキスト ボックス 310"/>
        <xdr:cNvSpPr txBox="1"/>
      </xdr:nvSpPr>
      <xdr:spPr>
        <a:xfrm>
          <a:off x="6705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7882</xdr:rowOff>
    </xdr:from>
    <xdr:to>
      <xdr:col>55</xdr:col>
      <xdr:colOff>0</xdr:colOff>
      <xdr:row>57</xdr:row>
      <xdr:rowOff>161985</xdr:rowOff>
    </xdr:to>
    <xdr:cxnSp macro="">
      <xdr:nvCxnSpPr>
        <xdr:cNvPr id="342" name="直線コネクタ 341"/>
        <xdr:cNvCxnSpPr/>
      </xdr:nvCxnSpPr>
      <xdr:spPr>
        <a:xfrm>
          <a:off x="9639300" y="9780532"/>
          <a:ext cx="838200" cy="1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116112</xdr:rowOff>
    </xdr:from>
    <xdr:to>
      <xdr:col>50</xdr:col>
      <xdr:colOff>114300</xdr:colOff>
      <xdr:row>57</xdr:row>
      <xdr:rowOff>7882</xdr:rowOff>
    </xdr:to>
    <xdr:cxnSp macro="">
      <xdr:nvCxnSpPr>
        <xdr:cNvPr id="345" name="直線コネクタ 344"/>
        <xdr:cNvCxnSpPr/>
      </xdr:nvCxnSpPr>
      <xdr:spPr>
        <a:xfrm>
          <a:off x="8750300" y="9717312"/>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16269</xdr:rowOff>
    </xdr:from>
    <xdr:to>
      <xdr:col>45</xdr:col>
      <xdr:colOff>177800</xdr:colOff>
      <xdr:row>56</xdr:row>
      <xdr:rowOff>116112</xdr:rowOff>
    </xdr:to>
    <xdr:cxnSp macro="">
      <xdr:nvCxnSpPr>
        <xdr:cNvPr id="348" name="直線コネクタ 347"/>
        <xdr:cNvCxnSpPr/>
      </xdr:nvCxnSpPr>
      <xdr:spPr>
        <a:xfrm>
          <a:off x="7861300" y="9446019"/>
          <a:ext cx="889000" cy="2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16269</xdr:rowOff>
    </xdr:from>
    <xdr:to>
      <xdr:col>41</xdr:col>
      <xdr:colOff>50800</xdr:colOff>
      <xdr:row>56</xdr:row>
      <xdr:rowOff>44001</xdr:rowOff>
    </xdr:to>
    <xdr:cxnSp macro="">
      <xdr:nvCxnSpPr>
        <xdr:cNvPr id="351" name="直線コネクタ 350"/>
        <xdr:cNvCxnSpPr/>
      </xdr:nvCxnSpPr>
      <xdr:spPr>
        <a:xfrm flipV="1">
          <a:off x="6972300" y="9446019"/>
          <a:ext cx="889000" cy="19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111185</xdr:rowOff>
    </xdr:from>
    <xdr:to>
      <xdr:col>55</xdr:col>
      <xdr:colOff>50800</xdr:colOff>
      <xdr:row>58</xdr:row>
      <xdr:rowOff>41335</xdr:rowOff>
    </xdr:to>
    <xdr:sp macro="" textlink="">
      <xdr:nvSpPr>
        <xdr:cNvPr id="361" name="楕円 360"/>
        <xdr:cNvSpPr/>
      </xdr:nvSpPr>
      <xdr:spPr>
        <a:xfrm>
          <a:off x="104267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89612</xdr:rowOff>
    </xdr:from>
    <xdr:ext cx="534377" cy="259045"/>
    <xdr:sp macro="" textlink="">
      <xdr:nvSpPr>
        <xdr:cNvPr id="362" name="普通建設事業費該当値テキスト"/>
        <xdr:cNvSpPr txBox="1"/>
      </xdr:nvSpPr>
      <xdr:spPr>
        <a:xfrm>
          <a:off x="10528300" y="98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128532</xdr:rowOff>
    </xdr:from>
    <xdr:to>
      <xdr:col>50</xdr:col>
      <xdr:colOff>165100</xdr:colOff>
      <xdr:row>57</xdr:row>
      <xdr:rowOff>58682</xdr:rowOff>
    </xdr:to>
    <xdr:sp macro="" textlink="">
      <xdr:nvSpPr>
        <xdr:cNvPr id="363" name="楕円 362"/>
        <xdr:cNvSpPr/>
      </xdr:nvSpPr>
      <xdr:spPr>
        <a:xfrm>
          <a:off x="9588500" y="9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75209</xdr:rowOff>
    </xdr:from>
    <xdr:ext cx="599010" cy="259045"/>
    <xdr:sp macro="" textlink="">
      <xdr:nvSpPr>
        <xdr:cNvPr id="364" name="テキスト ボックス 363"/>
        <xdr:cNvSpPr txBox="1"/>
      </xdr:nvSpPr>
      <xdr:spPr>
        <a:xfrm>
          <a:off x="9339795" y="95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65312</xdr:rowOff>
    </xdr:from>
    <xdr:to>
      <xdr:col>46</xdr:col>
      <xdr:colOff>38100</xdr:colOff>
      <xdr:row>56</xdr:row>
      <xdr:rowOff>166912</xdr:rowOff>
    </xdr:to>
    <xdr:sp macro="" textlink="">
      <xdr:nvSpPr>
        <xdr:cNvPr id="365" name="楕円 364"/>
        <xdr:cNvSpPr/>
      </xdr:nvSpPr>
      <xdr:spPr>
        <a:xfrm>
          <a:off x="8699500" y="9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11989</xdr:rowOff>
    </xdr:from>
    <xdr:ext cx="599010" cy="259045"/>
    <xdr:sp macro="" textlink="">
      <xdr:nvSpPr>
        <xdr:cNvPr id="366" name="テキスト ボックス 365"/>
        <xdr:cNvSpPr txBox="1"/>
      </xdr:nvSpPr>
      <xdr:spPr>
        <a:xfrm>
          <a:off x="8450795" y="944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136919</xdr:rowOff>
    </xdr:from>
    <xdr:to>
      <xdr:col>41</xdr:col>
      <xdr:colOff>101600</xdr:colOff>
      <xdr:row>55</xdr:row>
      <xdr:rowOff>67069</xdr:rowOff>
    </xdr:to>
    <xdr:sp macro="" textlink="">
      <xdr:nvSpPr>
        <xdr:cNvPr id="367" name="楕円 366"/>
        <xdr:cNvSpPr/>
      </xdr:nvSpPr>
      <xdr:spPr>
        <a:xfrm>
          <a:off x="7810500" y="93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83596</xdr:rowOff>
    </xdr:from>
    <xdr:ext cx="599010" cy="259045"/>
    <xdr:sp macro="" textlink="">
      <xdr:nvSpPr>
        <xdr:cNvPr id="368" name="テキスト ボックス 367"/>
        <xdr:cNvSpPr txBox="1"/>
      </xdr:nvSpPr>
      <xdr:spPr>
        <a:xfrm>
          <a:off x="7561795" y="91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164651</xdr:rowOff>
    </xdr:from>
    <xdr:to>
      <xdr:col>36</xdr:col>
      <xdr:colOff>165100</xdr:colOff>
      <xdr:row>56</xdr:row>
      <xdr:rowOff>94801</xdr:rowOff>
    </xdr:to>
    <xdr:sp macro="" textlink="">
      <xdr:nvSpPr>
        <xdr:cNvPr id="369" name="楕円 368"/>
        <xdr:cNvSpPr/>
      </xdr:nvSpPr>
      <xdr:spPr>
        <a:xfrm>
          <a:off x="6921500" y="95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111328</xdr:rowOff>
    </xdr:from>
    <xdr:ext cx="599010" cy="259045"/>
    <xdr:sp macro="" textlink="">
      <xdr:nvSpPr>
        <xdr:cNvPr id="370" name="テキスト ボックス 369"/>
        <xdr:cNvSpPr txBox="1"/>
      </xdr:nvSpPr>
      <xdr:spPr>
        <a:xfrm>
          <a:off x="6672795" y="93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124503</xdr:rowOff>
    </xdr:from>
    <xdr:to>
      <xdr:col>55</xdr:col>
      <xdr:colOff>0</xdr:colOff>
      <xdr:row>76</xdr:row>
      <xdr:rowOff>160372</xdr:rowOff>
    </xdr:to>
    <xdr:cxnSp macro="">
      <xdr:nvCxnSpPr>
        <xdr:cNvPr id="401" name="直線コネクタ 400"/>
        <xdr:cNvCxnSpPr/>
      </xdr:nvCxnSpPr>
      <xdr:spPr>
        <a:xfrm>
          <a:off x="9639300" y="12983253"/>
          <a:ext cx="838200" cy="2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124503</xdr:rowOff>
    </xdr:from>
    <xdr:to>
      <xdr:col>50</xdr:col>
      <xdr:colOff>114300</xdr:colOff>
      <xdr:row>78</xdr:row>
      <xdr:rowOff>158869</xdr:rowOff>
    </xdr:to>
    <xdr:cxnSp macro="">
      <xdr:nvCxnSpPr>
        <xdr:cNvPr id="404" name="直線コネクタ 403"/>
        <xdr:cNvCxnSpPr/>
      </xdr:nvCxnSpPr>
      <xdr:spPr>
        <a:xfrm flipV="1">
          <a:off x="8750300" y="12983253"/>
          <a:ext cx="889000" cy="5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39770</xdr:rowOff>
    </xdr:from>
    <xdr:to>
      <xdr:col>45</xdr:col>
      <xdr:colOff>177800</xdr:colOff>
      <xdr:row>78</xdr:row>
      <xdr:rowOff>158869</xdr:rowOff>
    </xdr:to>
    <xdr:cxnSp macro="">
      <xdr:nvCxnSpPr>
        <xdr:cNvPr id="407" name="直線コネクタ 406"/>
        <xdr:cNvCxnSpPr/>
      </xdr:nvCxnSpPr>
      <xdr:spPr>
        <a:xfrm>
          <a:off x="7861300" y="13241420"/>
          <a:ext cx="889000" cy="2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39770</xdr:rowOff>
    </xdr:from>
    <xdr:to>
      <xdr:col>41</xdr:col>
      <xdr:colOff>50800</xdr:colOff>
      <xdr:row>78</xdr:row>
      <xdr:rowOff>36939</xdr:rowOff>
    </xdr:to>
    <xdr:cxnSp macro="">
      <xdr:nvCxnSpPr>
        <xdr:cNvPr id="410" name="直線コネクタ 409"/>
        <xdr:cNvCxnSpPr/>
      </xdr:nvCxnSpPr>
      <xdr:spPr>
        <a:xfrm flipV="1">
          <a:off x="6972300" y="13241420"/>
          <a:ext cx="889000" cy="1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109572</xdr:rowOff>
    </xdr:from>
    <xdr:to>
      <xdr:col>55</xdr:col>
      <xdr:colOff>50800</xdr:colOff>
      <xdr:row>77</xdr:row>
      <xdr:rowOff>39722</xdr:rowOff>
    </xdr:to>
    <xdr:sp macro="" textlink="">
      <xdr:nvSpPr>
        <xdr:cNvPr id="420" name="楕円 419"/>
        <xdr:cNvSpPr/>
      </xdr:nvSpPr>
      <xdr:spPr>
        <a:xfrm>
          <a:off x="10426700" y="131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132449</xdr:rowOff>
    </xdr:from>
    <xdr:ext cx="534377" cy="259045"/>
    <xdr:sp macro="" textlink="">
      <xdr:nvSpPr>
        <xdr:cNvPr id="421" name="普通建設事業費 （ うち新規整備　）該当値テキスト"/>
        <xdr:cNvSpPr txBox="1"/>
      </xdr:nvSpPr>
      <xdr:spPr>
        <a:xfrm>
          <a:off x="10528300" y="129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73703</xdr:rowOff>
    </xdr:from>
    <xdr:to>
      <xdr:col>50</xdr:col>
      <xdr:colOff>165100</xdr:colOff>
      <xdr:row>76</xdr:row>
      <xdr:rowOff>3854</xdr:rowOff>
    </xdr:to>
    <xdr:sp macro="" textlink="">
      <xdr:nvSpPr>
        <xdr:cNvPr id="422" name="楕円 421"/>
        <xdr:cNvSpPr/>
      </xdr:nvSpPr>
      <xdr:spPr>
        <a:xfrm>
          <a:off x="9588500" y="12932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20380</xdr:rowOff>
    </xdr:from>
    <xdr:ext cx="534377" cy="259045"/>
    <xdr:sp macro="" textlink="">
      <xdr:nvSpPr>
        <xdr:cNvPr id="423" name="テキスト ボックス 422"/>
        <xdr:cNvSpPr txBox="1"/>
      </xdr:nvSpPr>
      <xdr:spPr>
        <a:xfrm>
          <a:off x="9372111" y="127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108069</xdr:rowOff>
    </xdr:from>
    <xdr:to>
      <xdr:col>46</xdr:col>
      <xdr:colOff>38100</xdr:colOff>
      <xdr:row>79</xdr:row>
      <xdr:rowOff>38219</xdr:rowOff>
    </xdr:to>
    <xdr:sp macro="" textlink="">
      <xdr:nvSpPr>
        <xdr:cNvPr id="424" name="楕円 423"/>
        <xdr:cNvSpPr/>
      </xdr:nvSpPr>
      <xdr:spPr>
        <a:xfrm>
          <a:off x="8699500" y="134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29346</xdr:rowOff>
    </xdr:from>
    <xdr:ext cx="534377" cy="259045"/>
    <xdr:sp macro="" textlink="">
      <xdr:nvSpPr>
        <xdr:cNvPr id="425" name="テキスト ボックス 424"/>
        <xdr:cNvSpPr txBox="1"/>
      </xdr:nvSpPr>
      <xdr:spPr>
        <a:xfrm>
          <a:off x="8483111" y="135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160420</xdr:rowOff>
    </xdr:from>
    <xdr:to>
      <xdr:col>41</xdr:col>
      <xdr:colOff>101600</xdr:colOff>
      <xdr:row>77</xdr:row>
      <xdr:rowOff>90570</xdr:rowOff>
    </xdr:to>
    <xdr:sp macro="" textlink="">
      <xdr:nvSpPr>
        <xdr:cNvPr id="426" name="楕円 425"/>
        <xdr:cNvSpPr/>
      </xdr:nvSpPr>
      <xdr:spPr>
        <a:xfrm>
          <a:off x="7810500" y="131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81697</xdr:rowOff>
    </xdr:from>
    <xdr:ext cx="534377" cy="259045"/>
    <xdr:sp macro="" textlink="">
      <xdr:nvSpPr>
        <xdr:cNvPr id="427" name="テキスト ボックス 426"/>
        <xdr:cNvSpPr txBox="1"/>
      </xdr:nvSpPr>
      <xdr:spPr>
        <a:xfrm>
          <a:off x="7594111" y="132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157589</xdr:rowOff>
    </xdr:from>
    <xdr:to>
      <xdr:col>36</xdr:col>
      <xdr:colOff>165100</xdr:colOff>
      <xdr:row>78</xdr:row>
      <xdr:rowOff>87739</xdr:rowOff>
    </xdr:to>
    <xdr:sp macro="" textlink="">
      <xdr:nvSpPr>
        <xdr:cNvPr id="428" name="楕円 427"/>
        <xdr:cNvSpPr/>
      </xdr:nvSpPr>
      <xdr:spPr>
        <a:xfrm>
          <a:off x="6921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78866</xdr:rowOff>
    </xdr:from>
    <xdr:ext cx="534377" cy="259045"/>
    <xdr:sp macro="" textlink="">
      <xdr:nvSpPr>
        <xdr:cNvPr id="429" name="テキスト ボックス 428"/>
        <xdr:cNvSpPr txBox="1"/>
      </xdr:nvSpPr>
      <xdr:spPr>
        <a:xfrm>
          <a:off x="6705111" y="13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123735</xdr:rowOff>
    </xdr:from>
    <xdr:to>
      <xdr:col>55</xdr:col>
      <xdr:colOff>0</xdr:colOff>
      <xdr:row>98</xdr:row>
      <xdr:rowOff>4415</xdr:rowOff>
    </xdr:to>
    <xdr:cxnSp macro="">
      <xdr:nvCxnSpPr>
        <xdr:cNvPr id="456" name="直線コネクタ 455"/>
        <xdr:cNvCxnSpPr/>
      </xdr:nvCxnSpPr>
      <xdr:spPr>
        <a:xfrm>
          <a:off x="9639300" y="16754385"/>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71148</xdr:rowOff>
    </xdr:from>
    <xdr:to>
      <xdr:col>50</xdr:col>
      <xdr:colOff>114300</xdr:colOff>
      <xdr:row>97</xdr:row>
      <xdr:rowOff>123735</xdr:rowOff>
    </xdr:to>
    <xdr:cxnSp macro="">
      <xdr:nvCxnSpPr>
        <xdr:cNvPr id="459" name="直線コネクタ 458"/>
        <xdr:cNvCxnSpPr/>
      </xdr:nvCxnSpPr>
      <xdr:spPr>
        <a:xfrm>
          <a:off x="8750300" y="16358898"/>
          <a:ext cx="889000" cy="3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125344</xdr:rowOff>
    </xdr:from>
    <xdr:to>
      <xdr:col>45</xdr:col>
      <xdr:colOff>177800</xdr:colOff>
      <xdr:row>95</xdr:row>
      <xdr:rowOff>71148</xdr:rowOff>
    </xdr:to>
    <xdr:cxnSp macro="">
      <xdr:nvCxnSpPr>
        <xdr:cNvPr id="462" name="直線コネクタ 461"/>
        <xdr:cNvCxnSpPr/>
      </xdr:nvCxnSpPr>
      <xdr:spPr>
        <a:xfrm>
          <a:off x="7861300" y="16070194"/>
          <a:ext cx="889000" cy="28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125344</xdr:rowOff>
    </xdr:from>
    <xdr:to>
      <xdr:col>41</xdr:col>
      <xdr:colOff>50800</xdr:colOff>
      <xdr:row>94</xdr:row>
      <xdr:rowOff>161655</xdr:rowOff>
    </xdr:to>
    <xdr:cxnSp macro="">
      <xdr:nvCxnSpPr>
        <xdr:cNvPr id="465" name="直線コネクタ 464"/>
        <xdr:cNvCxnSpPr/>
      </xdr:nvCxnSpPr>
      <xdr:spPr>
        <a:xfrm flipV="1">
          <a:off x="6972300" y="16070194"/>
          <a:ext cx="8890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125065</xdr:rowOff>
    </xdr:from>
    <xdr:to>
      <xdr:col>55</xdr:col>
      <xdr:colOff>50800</xdr:colOff>
      <xdr:row>98</xdr:row>
      <xdr:rowOff>55215</xdr:rowOff>
    </xdr:to>
    <xdr:sp macro="" textlink="">
      <xdr:nvSpPr>
        <xdr:cNvPr id="475" name="楕円 474"/>
        <xdr:cNvSpPr/>
      </xdr:nvSpPr>
      <xdr:spPr>
        <a:xfrm>
          <a:off x="104267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39992</xdr:rowOff>
    </xdr:from>
    <xdr:ext cx="534377" cy="259045"/>
    <xdr:sp macro="" textlink="">
      <xdr:nvSpPr>
        <xdr:cNvPr id="476" name="普通建設事業費 （ うち更新整備　）該当値テキスト"/>
        <xdr:cNvSpPr txBox="1"/>
      </xdr:nvSpPr>
      <xdr:spPr>
        <a:xfrm>
          <a:off x="10528300" y="166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72935</xdr:rowOff>
    </xdr:from>
    <xdr:to>
      <xdr:col>50</xdr:col>
      <xdr:colOff>165100</xdr:colOff>
      <xdr:row>98</xdr:row>
      <xdr:rowOff>3085</xdr:rowOff>
    </xdr:to>
    <xdr:sp macro="" textlink="">
      <xdr:nvSpPr>
        <xdr:cNvPr id="477" name="楕円 476"/>
        <xdr:cNvSpPr/>
      </xdr:nvSpPr>
      <xdr:spPr>
        <a:xfrm>
          <a:off x="9588500" y="1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165662</xdr:rowOff>
    </xdr:from>
    <xdr:ext cx="534377" cy="259045"/>
    <xdr:sp macro="" textlink="">
      <xdr:nvSpPr>
        <xdr:cNvPr id="478" name="テキスト ボックス 477"/>
        <xdr:cNvSpPr txBox="1"/>
      </xdr:nvSpPr>
      <xdr:spPr>
        <a:xfrm>
          <a:off x="9372111" y="167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20348</xdr:rowOff>
    </xdr:from>
    <xdr:to>
      <xdr:col>46</xdr:col>
      <xdr:colOff>38100</xdr:colOff>
      <xdr:row>95</xdr:row>
      <xdr:rowOff>121948</xdr:rowOff>
    </xdr:to>
    <xdr:sp macro="" textlink="">
      <xdr:nvSpPr>
        <xdr:cNvPr id="479" name="楕円 478"/>
        <xdr:cNvSpPr/>
      </xdr:nvSpPr>
      <xdr:spPr>
        <a:xfrm>
          <a:off x="8699500" y="163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138475</xdr:rowOff>
    </xdr:from>
    <xdr:ext cx="599010" cy="259045"/>
    <xdr:sp macro="" textlink="">
      <xdr:nvSpPr>
        <xdr:cNvPr id="480" name="テキスト ボックス 479"/>
        <xdr:cNvSpPr txBox="1"/>
      </xdr:nvSpPr>
      <xdr:spPr>
        <a:xfrm>
          <a:off x="8450795" y="160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74544</xdr:rowOff>
    </xdr:from>
    <xdr:to>
      <xdr:col>41</xdr:col>
      <xdr:colOff>101600</xdr:colOff>
      <xdr:row>94</xdr:row>
      <xdr:rowOff>4694</xdr:rowOff>
    </xdr:to>
    <xdr:sp macro="" textlink="">
      <xdr:nvSpPr>
        <xdr:cNvPr id="481" name="楕円 480"/>
        <xdr:cNvSpPr/>
      </xdr:nvSpPr>
      <xdr:spPr>
        <a:xfrm>
          <a:off x="78105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21221</xdr:rowOff>
    </xdr:from>
    <xdr:ext cx="599010" cy="259045"/>
    <xdr:sp macro="" textlink="">
      <xdr:nvSpPr>
        <xdr:cNvPr id="482" name="テキスト ボックス 481"/>
        <xdr:cNvSpPr txBox="1"/>
      </xdr:nvSpPr>
      <xdr:spPr>
        <a:xfrm>
          <a:off x="7561795" y="157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110855</xdr:rowOff>
    </xdr:from>
    <xdr:to>
      <xdr:col>36</xdr:col>
      <xdr:colOff>165100</xdr:colOff>
      <xdr:row>95</xdr:row>
      <xdr:rowOff>41005</xdr:rowOff>
    </xdr:to>
    <xdr:sp macro="" textlink="">
      <xdr:nvSpPr>
        <xdr:cNvPr id="483" name="楕円 482"/>
        <xdr:cNvSpPr/>
      </xdr:nvSpPr>
      <xdr:spPr>
        <a:xfrm>
          <a:off x="6921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57532</xdr:rowOff>
    </xdr:from>
    <xdr:ext cx="599010" cy="259045"/>
    <xdr:sp macro="" textlink="">
      <xdr:nvSpPr>
        <xdr:cNvPr id="484" name="テキスト ボックス 483"/>
        <xdr:cNvSpPr txBox="1"/>
      </xdr:nvSpPr>
      <xdr:spPr>
        <a:xfrm>
          <a:off x="6672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135562</xdr:rowOff>
    </xdr:from>
    <xdr:to>
      <xdr:col>85</xdr:col>
      <xdr:colOff>127000</xdr:colOff>
      <xdr:row>38</xdr:row>
      <xdr:rowOff>135974</xdr:rowOff>
    </xdr:to>
    <xdr:cxnSp macro="">
      <xdr:nvCxnSpPr>
        <xdr:cNvPr id="511" name="直線コネクタ 510"/>
        <xdr:cNvCxnSpPr/>
      </xdr:nvCxnSpPr>
      <xdr:spPr>
        <a:xfrm flipV="1">
          <a:off x="15481300" y="665066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135974</xdr:rowOff>
    </xdr:from>
    <xdr:to>
      <xdr:col>81</xdr:col>
      <xdr:colOff>50800</xdr:colOff>
      <xdr:row>38</xdr:row>
      <xdr:rowOff>136431</xdr:rowOff>
    </xdr:to>
    <xdr:cxnSp macro="">
      <xdr:nvCxnSpPr>
        <xdr:cNvPr id="514" name="直線コネクタ 513"/>
        <xdr:cNvCxnSpPr/>
      </xdr:nvCxnSpPr>
      <xdr:spPr>
        <a:xfrm flipV="1">
          <a:off x="14592300" y="66510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123630</xdr:rowOff>
    </xdr:from>
    <xdr:to>
      <xdr:col>76</xdr:col>
      <xdr:colOff>114300</xdr:colOff>
      <xdr:row>38</xdr:row>
      <xdr:rowOff>136431</xdr:rowOff>
    </xdr:to>
    <xdr:cxnSp macro="">
      <xdr:nvCxnSpPr>
        <xdr:cNvPr id="517" name="直線コネクタ 516"/>
        <xdr:cNvCxnSpPr/>
      </xdr:nvCxnSpPr>
      <xdr:spPr>
        <a:xfrm>
          <a:off x="13703300" y="663873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54021</xdr:rowOff>
    </xdr:from>
    <xdr:to>
      <xdr:col>71</xdr:col>
      <xdr:colOff>177800</xdr:colOff>
      <xdr:row>38</xdr:row>
      <xdr:rowOff>123630</xdr:rowOff>
    </xdr:to>
    <xdr:cxnSp macro="">
      <xdr:nvCxnSpPr>
        <xdr:cNvPr id="520" name="直線コネクタ 519"/>
        <xdr:cNvCxnSpPr/>
      </xdr:nvCxnSpPr>
      <xdr:spPr>
        <a:xfrm>
          <a:off x="12814300" y="6569121"/>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84762</xdr:rowOff>
    </xdr:from>
    <xdr:to>
      <xdr:col>85</xdr:col>
      <xdr:colOff>177800</xdr:colOff>
      <xdr:row>39</xdr:row>
      <xdr:rowOff>14912</xdr:rowOff>
    </xdr:to>
    <xdr:sp macro="" textlink="">
      <xdr:nvSpPr>
        <xdr:cNvPr id="530" name="楕円 529"/>
        <xdr:cNvSpPr/>
      </xdr:nvSpPr>
      <xdr:spPr>
        <a:xfrm>
          <a:off x="162687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171139</xdr:rowOff>
    </xdr:from>
    <xdr:ext cx="378565" cy="259045"/>
    <xdr:sp macro="" textlink="">
      <xdr:nvSpPr>
        <xdr:cNvPr id="531" name="災害復旧事業費該当値テキスト"/>
        <xdr:cNvSpPr txBox="1"/>
      </xdr:nvSpPr>
      <xdr:spPr>
        <a:xfrm>
          <a:off x="16370300" y="6514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85174</xdr:rowOff>
    </xdr:from>
    <xdr:to>
      <xdr:col>81</xdr:col>
      <xdr:colOff>101600</xdr:colOff>
      <xdr:row>39</xdr:row>
      <xdr:rowOff>15324</xdr:rowOff>
    </xdr:to>
    <xdr:sp macro="" textlink="">
      <xdr:nvSpPr>
        <xdr:cNvPr id="532" name="楕円 531"/>
        <xdr:cNvSpPr/>
      </xdr:nvSpPr>
      <xdr:spPr>
        <a:xfrm>
          <a:off x="15430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6451</xdr:rowOff>
    </xdr:from>
    <xdr:ext cx="378565" cy="259045"/>
    <xdr:sp macro="" textlink="">
      <xdr:nvSpPr>
        <xdr:cNvPr id="533" name="テキスト ボックス 532"/>
        <xdr:cNvSpPr txBox="1"/>
      </xdr:nvSpPr>
      <xdr:spPr>
        <a:xfrm>
          <a:off x="15292017" y="669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85631</xdr:rowOff>
    </xdr:from>
    <xdr:to>
      <xdr:col>76</xdr:col>
      <xdr:colOff>165100</xdr:colOff>
      <xdr:row>39</xdr:row>
      <xdr:rowOff>15781</xdr:rowOff>
    </xdr:to>
    <xdr:sp macro="" textlink="">
      <xdr:nvSpPr>
        <xdr:cNvPr id="534" name="楕円 533"/>
        <xdr:cNvSpPr/>
      </xdr:nvSpPr>
      <xdr:spPr>
        <a:xfrm>
          <a:off x="14541500" y="66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6908</xdr:rowOff>
    </xdr:from>
    <xdr:ext cx="378565" cy="259045"/>
    <xdr:sp macro="" textlink="">
      <xdr:nvSpPr>
        <xdr:cNvPr id="535" name="テキスト ボックス 534"/>
        <xdr:cNvSpPr txBox="1"/>
      </xdr:nvSpPr>
      <xdr:spPr>
        <a:xfrm>
          <a:off x="14403017" y="669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72830</xdr:rowOff>
    </xdr:from>
    <xdr:to>
      <xdr:col>72</xdr:col>
      <xdr:colOff>38100</xdr:colOff>
      <xdr:row>39</xdr:row>
      <xdr:rowOff>2980</xdr:rowOff>
    </xdr:to>
    <xdr:sp macro="" textlink="">
      <xdr:nvSpPr>
        <xdr:cNvPr id="536" name="楕円 535"/>
        <xdr:cNvSpPr/>
      </xdr:nvSpPr>
      <xdr:spPr>
        <a:xfrm>
          <a:off x="136525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165557</xdr:rowOff>
    </xdr:from>
    <xdr:ext cx="378565" cy="259045"/>
    <xdr:sp macro="" textlink="">
      <xdr:nvSpPr>
        <xdr:cNvPr id="537" name="テキスト ボックス 536"/>
        <xdr:cNvSpPr txBox="1"/>
      </xdr:nvSpPr>
      <xdr:spPr>
        <a:xfrm>
          <a:off x="13514017" y="668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3221</xdr:rowOff>
    </xdr:from>
    <xdr:to>
      <xdr:col>67</xdr:col>
      <xdr:colOff>101600</xdr:colOff>
      <xdr:row>38</xdr:row>
      <xdr:rowOff>104821</xdr:rowOff>
    </xdr:to>
    <xdr:sp macro="" textlink="">
      <xdr:nvSpPr>
        <xdr:cNvPr id="538" name="楕円 537"/>
        <xdr:cNvSpPr/>
      </xdr:nvSpPr>
      <xdr:spPr>
        <a:xfrm>
          <a:off x="12763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95948</xdr:rowOff>
    </xdr:from>
    <xdr:ext cx="469744" cy="259045"/>
    <xdr:sp macro="" textlink="">
      <xdr:nvSpPr>
        <xdr:cNvPr id="539" name="テキスト ボックス 538"/>
        <xdr:cNvSpPr txBox="1"/>
      </xdr:nvSpPr>
      <xdr:spPr>
        <a:xfrm>
          <a:off x="12579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8775</xdr:rowOff>
    </xdr:from>
    <xdr:to>
      <xdr:col>85</xdr:col>
      <xdr:colOff>127000</xdr:colOff>
      <xdr:row>75</xdr:row>
      <xdr:rowOff>11101</xdr:rowOff>
    </xdr:to>
    <xdr:cxnSp macro="">
      <xdr:nvCxnSpPr>
        <xdr:cNvPr id="613" name="直線コネクタ 612"/>
        <xdr:cNvCxnSpPr/>
      </xdr:nvCxnSpPr>
      <xdr:spPr>
        <a:xfrm flipV="1">
          <a:off x="15481300" y="12867525"/>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11101</xdr:rowOff>
    </xdr:from>
    <xdr:to>
      <xdr:col>81</xdr:col>
      <xdr:colOff>50800</xdr:colOff>
      <xdr:row>75</xdr:row>
      <xdr:rowOff>61096</xdr:rowOff>
    </xdr:to>
    <xdr:cxnSp macro="">
      <xdr:nvCxnSpPr>
        <xdr:cNvPr id="616" name="直線コネクタ 615"/>
        <xdr:cNvCxnSpPr/>
      </xdr:nvCxnSpPr>
      <xdr:spPr>
        <a:xfrm flipV="1">
          <a:off x="14592300" y="1286985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61096</xdr:rowOff>
    </xdr:from>
    <xdr:to>
      <xdr:col>76</xdr:col>
      <xdr:colOff>114300</xdr:colOff>
      <xdr:row>75</xdr:row>
      <xdr:rowOff>138683</xdr:rowOff>
    </xdr:to>
    <xdr:cxnSp macro="">
      <xdr:nvCxnSpPr>
        <xdr:cNvPr id="619" name="直線コネクタ 618"/>
        <xdr:cNvCxnSpPr/>
      </xdr:nvCxnSpPr>
      <xdr:spPr>
        <a:xfrm flipV="1">
          <a:off x="13703300" y="12919846"/>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138683</xdr:rowOff>
    </xdr:from>
    <xdr:to>
      <xdr:col>71</xdr:col>
      <xdr:colOff>177800</xdr:colOff>
      <xdr:row>76</xdr:row>
      <xdr:rowOff>5569</xdr:rowOff>
    </xdr:to>
    <xdr:cxnSp macro="">
      <xdr:nvCxnSpPr>
        <xdr:cNvPr id="622" name="直線コネクタ 621"/>
        <xdr:cNvCxnSpPr/>
      </xdr:nvCxnSpPr>
      <xdr:spPr>
        <a:xfrm flipV="1">
          <a:off x="12814300" y="12997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129425</xdr:rowOff>
    </xdr:from>
    <xdr:to>
      <xdr:col>85</xdr:col>
      <xdr:colOff>177800</xdr:colOff>
      <xdr:row>75</xdr:row>
      <xdr:rowOff>59575</xdr:rowOff>
    </xdr:to>
    <xdr:sp macro="" textlink="">
      <xdr:nvSpPr>
        <xdr:cNvPr id="632" name="楕円 631"/>
        <xdr:cNvSpPr/>
      </xdr:nvSpPr>
      <xdr:spPr>
        <a:xfrm>
          <a:off x="16268700" y="12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152302</xdr:rowOff>
    </xdr:from>
    <xdr:ext cx="534377" cy="259045"/>
    <xdr:sp macro="" textlink="">
      <xdr:nvSpPr>
        <xdr:cNvPr id="633" name="公債費該当値テキスト"/>
        <xdr:cNvSpPr txBox="1"/>
      </xdr:nvSpPr>
      <xdr:spPr>
        <a:xfrm>
          <a:off x="16370300" y="12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131751</xdr:rowOff>
    </xdr:from>
    <xdr:to>
      <xdr:col>81</xdr:col>
      <xdr:colOff>101600</xdr:colOff>
      <xdr:row>75</xdr:row>
      <xdr:rowOff>61901</xdr:rowOff>
    </xdr:to>
    <xdr:sp macro="" textlink="">
      <xdr:nvSpPr>
        <xdr:cNvPr id="634" name="楕円 633"/>
        <xdr:cNvSpPr/>
      </xdr:nvSpPr>
      <xdr:spPr>
        <a:xfrm>
          <a:off x="15430500" y="128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78428</xdr:rowOff>
    </xdr:from>
    <xdr:ext cx="534377" cy="259045"/>
    <xdr:sp macro="" textlink="">
      <xdr:nvSpPr>
        <xdr:cNvPr id="635" name="テキスト ボックス 634"/>
        <xdr:cNvSpPr txBox="1"/>
      </xdr:nvSpPr>
      <xdr:spPr>
        <a:xfrm>
          <a:off x="15214111" y="125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10296</xdr:rowOff>
    </xdr:from>
    <xdr:to>
      <xdr:col>76</xdr:col>
      <xdr:colOff>165100</xdr:colOff>
      <xdr:row>75</xdr:row>
      <xdr:rowOff>111896</xdr:rowOff>
    </xdr:to>
    <xdr:sp macro="" textlink="">
      <xdr:nvSpPr>
        <xdr:cNvPr id="636" name="楕円 635"/>
        <xdr:cNvSpPr/>
      </xdr:nvSpPr>
      <xdr:spPr>
        <a:xfrm>
          <a:off x="14541500" y="128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128423</xdr:rowOff>
    </xdr:from>
    <xdr:ext cx="534377" cy="259045"/>
    <xdr:sp macro="" textlink="">
      <xdr:nvSpPr>
        <xdr:cNvPr id="637" name="テキスト ボックス 636"/>
        <xdr:cNvSpPr txBox="1"/>
      </xdr:nvSpPr>
      <xdr:spPr>
        <a:xfrm>
          <a:off x="14325111" y="126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87883</xdr:rowOff>
    </xdr:from>
    <xdr:to>
      <xdr:col>72</xdr:col>
      <xdr:colOff>38100</xdr:colOff>
      <xdr:row>76</xdr:row>
      <xdr:rowOff>18033</xdr:rowOff>
    </xdr:to>
    <xdr:sp macro="" textlink="">
      <xdr:nvSpPr>
        <xdr:cNvPr id="638" name="楕円 637"/>
        <xdr:cNvSpPr/>
      </xdr:nvSpPr>
      <xdr:spPr>
        <a:xfrm>
          <a:off x="13652500" y="129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34560</xdr:rowOff>
    </xdr:from>
    <xdr:ext cx="534377" cy="259045"/>
    <xdr:sp macro="" textlink="">
      <xdr:nvSpPr>
        <xdr:cNvPr id="639" name="テキスト ボックス 638"/>
        <xdr:cNvSpPr txBox="1"/>
      </xdr:nvSpPr>
      <xdr:spPr>
        <a:xfrm>
          <a:off x="13436111" y="127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126219</xdr:rowOff>
    </xdr:from>
    <xdr:to>
      <xdr:col>67</xdr:col>
      <xdr:colOff>101600</xdr:colOff>
      <xdr:row>76</xdr:row>
      <xdr:rowOff>56369</xdr:rowOff>
    </xdr:to>
    <xdr:sp macro="" textlink="">
      <xdr:nvSpPr>
        <xdr:cNvPr id="640" name="楕円 639"/>
        <xdr:cNvSpPr/>
      </xdr:nvSpPr>
      <xdr:spPr>
        <a:xfrm>
          <a:off x="12763500" y="129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72896</xdr:rowOff>
    </xdr:from>
    <xdr:ext cx="534377" cy="259045"/>
    <xdr:sp macro="" textlink="">
      <xdr:nvSpPr>
        <xdr:cNvPr id="641" name="テキスト ボックス 640"/>
        <xdr:cNvSpPr txBox="1"/>
      </xdr:nvSpPr>
      <xdr:spPr>
        <a:xfrm>
          <a:off x="12547111" y="127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104919</xdr:rowOff>
    </xdr:from>
    <xdr:to>
      <xdr:col>85</xdr:col>
      <xdr:colOff>127000</xdr:colOff>
      <xdr:row>98</xdr:row>
      <xdr:rowOff>110923</xdr:rowOff>
    </xdr:to>
    <xdr:cxnSp macro="">
      <xdr:nvCxnSpPr>
        <xdr:cNvPr id="670" name="直線コネクタ 669"/>
        <xdr:cNvCxnSpPr/>
      </xdr:nvCxnSpPr>
      <xdr:spPr>
        <a:xfrm flipV="1">
          <a:off x="15481300" y="16907019"/>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110923</xdr:rowOff>
    </xdr:from>
    <xdr:to>
      <xdr:col>81</xdr:col>
      <xdr:colOff>50800</xdr:colOff>
      <xdr:row>98</xdr:row>
      <xdr:rowOff>119351</xdr:rowOff>
    </xdr:to>
    <xdr:cxnSp macro="">
      <xdr:nvCxnSpPr>
        <xdr:cNvPr id="673" name="直線コネクタ 672"/>
        <xdr:cNvCxnSpPr/>
      </xdr:nvCxnSpPr>
      <xdr:spPr>
        <a:xfrm flipV="1">
          <a:off x="14592300" y="16913023"/>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119351</xdr:rowOff>
    </xdr:from>
    <xdr:to>
      <xdr:col>76</xdr:col>
      <xdr:colOff>114300</xdr:colOff>
      <xdr:row>98</xdr:row>
      <xdr:rowOff>150082</xdr:rowOff>
    </xdr:to>
    <xdr:cxnSp macro="">
      <xdr:nvCxnSpPr>
        <xdr:cNvPr id="676" name="直線コネクタ 675"/>
        <xdr:cNvCxnSpPr/>
      </xdr:nvCxnSpPr>
      <xdr:spPr>
        <a:xfrm flipV="1">
          <a:off x="13703300" y="1692145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113305</xdr:rowOff>
    </xdr:from>
    <xdr:to>
      <xdr:col>71</xdr:col>
      <xdr:colOff>177800</xdr:colOff>
      <xdr:row>98</xdr:row>
      <xdr:rowOff>150082</xdr:rowOff>
    </xdr:to>
    <xdr:cxnSp macro="">
      <xdr:nvCxnSpPr>
        <xdr:cNvPr id="679" name="直線コネクタ 678"/>
        <xdr:cNvCxnSpPr/>
      </xdr:nvCxnSpPr>
      <xdr:spPr>
        <a:xfrm>
          <a:off x="12814300" y="16915405"/>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54119</xdr:rowOff>
    </xdr:from>
    <xdr:to>
      <xdr:col>85</xdr:col>
      <xdr:colOff>177800</xdr:colOff>
      <xdr:row>98</xdr:row>
      <xdr:rowOff>155719</xdr:rowOff>
    </xdr:to>
    <xdr:sp macro="" textlink="">
      <xdr:nvSpPr>
        <xdr:cNvPr id="689" name="楕円 688"/>
        <xdr:cNvSpPr/>
      </xdr:nvSpPr>
      <xdr:spPr>
        <a:xfrm>
          <a:off x="16268700" y="168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60123</xdr:rowOff>
    </xdr:from>
    <xdr:to>
      <xdr:col>81</xdr:col>
      <xdr:colOff>101600</xdr:colOff>
      <xdr:row>98</xdr:row>
      <xdr:rowOff>161723</xdr:rowOff>
    </xdr:to>
    <xdr:sp macro="" textlink="">
      <xdr:nvSpPr>
        <xdr:cNvPr id="691" name="楕円 690"/>
        <xdr:cNvSpPr/>
      </xdr:nvSpPr>
      <xdr:spPr>
        <a:xfrm>
          <a:off x="15430500" y="16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152850</xdr:rowOff>
    </xdr:from>
    <xdr:ext cx="534377" cy="259045"/>
    <xdr:sp macro="" textlink="">
      <xdr:nvSpPr>
        <xdr:cNvPr id="692" name="テキスト ボックス 691"/>
        <xdr:cNvSpPr txBox="1"/>
      </xdr:nvSpPr>
      <xdr:spPr>
        <a:xfrm>
          <a:off x="15214111" y="16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68551</xdr:rowOff>
    </xdr:from>
    <xdr:to>
      <xdr:col>76</xdr:col>
      <xdr:colOff>165100</xdr:colOff>
      <xdr:row>98</xdr:row>
      <xdr:rowOff>170151</xdr:rowOff>
    </xdr:to>
    <xdr:sp macro="" textlink="">
      <xdr:nvSpPr>
        <xdr:cNvPr id="693" name="楕円 692"/>
        <xdr:cNvSpPr/>
      </xdr:nvSpPr>
      <xdr:spPr>
        <a:xfrm>
          <a:off x="14541500" y="16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161278</xdr:rowOff>
    </xdr:from>
    <xdr:ext cx="534377" cy="259045"/>
    <xdr:sp macro="" textlink="">
      <xdr:nvSpPr>
        <xdr:cNvPr id="694" name="テキスト ボックス 693"/>
        <xdr:cNvSpPr txBox="1"/>
      </xdr:nvSpPr>
      <xdr:spPr>
        <a:xfrm>
          <a:off x="14325111" y="169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99282</xdr:rowOff>
    </xdr:from>
    <xdr:to>
      <xdr:col>72</xdr:col>
      <xdr:colOff>38100</xdr:colOff>
      <xdr:row>99</xdr:row>
      <xdr:rowOff>29432</xdr:rowOff>
    </xdr:to>
    <xdr:sp macro="" textlink="">
      <xdr:nvSpPr>
        <xdr:cNvPr id="695" name="楕円 694"/>
        <xdr:cNvSpPr/>
      </xdr:nvSpPr>
      <xdr:spPr>
        <a:xfrm>
          <a:off x="13652500" y="16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20559</xdr:rowOff>
    </xdr:from>
    <xdr:ext cx="534377" cy="259045"/>
    <xdr:sp macro="" textlink="">
      <xdr:nvSpPr>
        <xdr:cNvPr id="696" name="テキスト ボックス 695"/>
        <xdr:cNvSpPr txBox="1"/>
      </xdr:nvSpPr>
      <xdr:spPr>
        <a:xfrm>
          <a:off x="13436111" y="169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62505</xdr:rowOff>
    </xdr:from>
    <xdr:to>
      <xdr:col>67</xdr:col>
      <xdr:colOff>101600</xdr:colOff>
      <xdr:row>98</xdr:row>
      <xdr:rowOff>164105</xdr:rowOff>
    </xdr:to>
    <xdr:sp macro="" textlink="">
      <xdr:nvSpPr>
        <xdr:cNvPr id="697" name="楕円 696"/>
        <xdr:cNvSpPr/>
      </xdr:nvSpPr>
      <xdr:spPr>
        <a:xfrm>
          <a:off x="12763500" y="168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9182</xdr:rowOff>
    </xdr:from>
    <xdr:ext cx="534377" cy="259045"/>
    <xdr:sp macro="" textlink="">
      <xdr:nvSpPr>
        <xdr:cNvPr id="698" name="テキスト ボックス 697"/>
        <xdr:cNvSpPr txBox="1"/>
      </xdr:nvSpPr>
      <xdr:spPr>
        <a:xfrm>
          <a:off x="12547111" y="166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71851</xdr:rowOff>
    </xdr:from>
    <xdr:to>
      <xdr:col>116</xdr:col>
      <xdr:colOff>63500</xdr:colOff>
      <xdr:row>36</xdr:row>
      <xdr:rowOff>29423</xdr:rowOff>
    </xdr:to>
    <xdr:cxnSp macro="">
      <xdr:nvCxnSpPr>
        <xdr:cNvPr id="725" name="直線コネクタ 724"/>
        <xdr:cNvCxnSpPr/>
      </xdr:nvCxnSpPr>
      <xdr:spPr>
        <a:xfrm flipV="1">
          <a:off x="21323300" y="6072601"/>
          <a:ext cx="8382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29423</xdr:rowOff>
    </xdr:from>
    <xdr:to>
      <xdr:col>111</xdr:col>
      <xdr:colOff>177800</xdr:colOff>
      <xdr:row>37</xdr:row>
      <xdr:rowOff>82459</xdr:rowOff>
    </xdr:to>
    <xdr:cxnSp macro="">
      <xdr:nvCxnSpPr>
        <xdr:cNvPr id="728" name="直線コネクタ 727"/>
        <xdr:cNvCxnSpPr/>
      </xdr:nvCxnSpPr>
      <xdr:spPr>
        <a:xfrm flipV="1">
          <a:off x="20434300" y="6201623"/>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94894</xdr:rowOff>
    </xdr:from>
    <xdr:to>
      <xdr:col>107</xdr:col>
      <xdr:colOff>50800</xdr:colOff>
      <xdr:row>37</xdr:row>
      <xdr:rowOff>82459</xdr:rowOff>
    </xdr:to>
    <xdr:cxnSp macro="">
      <xdr:nvCxnSpPr>
        <xdr:cNvPr id="731" name="直線コネクタ 730"/>
        <xdr:cNvCxnSpPr/>
      </xdr:nvCxnSpPr>
      <xdr:spPr>
        <a:xfrm>
          <a:off x="19545300" y="6267094"/>
          <a:ext cx="889000" cy="1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94894</xdr:rowOff>
    </xdr:from>
    <xdr:to>
      <xdr:col>102</xdr:col>
      <xdr:colOff>114300</xdr:colOff>
      <xdr:row>38</xdr:row>
      <xdr:rowOff>1168</xdr:rowOff>
    </xdr:to>
    <xdr:cxnSp macro="">
      <xdr:nvCxnSpPr>
        <xdr:cNvPr id="734" name="直線コネクタ 733"/>
        <xdr:cNvCxnSpPr/>
      </xdr:nvCxnSpPr>
      <xdr:spPr>
        <a:xfrm flipV="1">
          <a:off x="18656300" y="6267094"/>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21051</xdr:rowOff>
    </xdr:from>
    <xdr:to>
      <xdr:col>116</xdr:col>
      <xdr:colOff>114300</xdr:colOff>
      <xdr:row>35</xdr:row>
      <xdr:rowOff>122651</xdr:rowOff>
    </xdr:to>
    <xdr:sp macro="" textlink="">
      <xdr:nvSpPr>
        <xdr:cNvPr id="744" name="楕円 743"/>
        <xdr:cNvSpPr/>
      </xdr:nvSpPr>
      <xdr:spPr>
        <a:xfrm>
          <a:off x="22110700" y="6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43928</xdr:rowOff>
    </xdr:from>
    <xdr:ext cx="469744" cy="259045"/>
    <xdr:sp macro="" textlink="">
      <xdr:nvSpPr>
        <xdr:cNvPr id="745" name="投資及び出資金該当値テキスト"/>
        <xdr:cNvSpPr txBox="1"/>
      </xdr:nvSpPr>
      <xdr:spPr>
        <a:xfrm>
          <a:off x="22212300" y="587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150073</xdr:rowOff>
    </xdr:from>
    <xdr:to>
      <xdr:col>112</xdr:col>
      <xdr:colOff>38100</xdr:colOff>
      <xdr:row>36</xdr:row>
      <xdr:rowOff>80223</xdr:rowOff>
    </xdr:to>
    <xdr:sp macro="" textlink="">
      <xdr:nvSpPr>
        <xdr:cNvPr id="746" name="楕円 745"/>
        <xdr:cNvSpPr/>
      </xdr:nvSpPr>
      <xdr:spPr>
        <a:xfrm>
          <a:off x="21272500" y="61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96750</xdr:rowOff>
    </xdr:from>
    <xdr:ext cx="469744" cy="259045"/>
    <xdr:sp macro="" textlink="">
      <xdr:nvSpPr>
        <xdr:cNvPr id="747" name="テキスト ボックス 746"/>
        <xdr:cNvSpPr txBox="1"/>
      </xdr:nvSpPr>
      <xdr:spPr>
        <a:xfrm>
          <a:off x="21088428" y="59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31659</xdr:rowOff>
    </xdr:from>
    <xdr:to>
      <xdr:col>107</xdr:col>
      <xdr:colOff>101600</xdr:colOff>
      <xdr:row>37</xdr:row>
      <xdr:rowOff>133259</xdr:rowOff>
    </xdr:to>
    <xdr:sp macro="" textlink="">
      <xdr:nvSpPr>
        <xdr:cNvPr id="748" name="楕円 747"/>
        <xdr:cNvSpPr/>
      </xdr:nvSpPr>
      <xdr:spPr>
        <a:xfrm>
          <a:off x="20383500" y="63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149786</xdr:rowOff>
    </xdr:from>
    <xdr:ext cx="469744" cy="259045"/>
    <xdr:sp macro="" textlink="">
      <xdr:nvSpPr>
        <xdr:cNvPr id="749" name="テキスト ボックス 748"/>
        <xdr:cNvSpPr txBox="1"/>
      </xdr:nvSpPr>
      <xdr:spPr>
        <a:xfrm>
          <a:off x="20199428"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44094</xdr:rowOff>
    </xdr:from>
    <xdr:to>
      <xdr:col>102</xdr:col>
      <xdr:colOff>165100</xdr:colOff>
      <xdr:row>36</xdr:row>
      <xdr:rowOff>145694</xdr:rowOff>
    </xdr:to>
    <xdr:sp macro="" textlink="">
      <xdr:nvSpPr>
        <xdr:cNvPr id="750" name="楕円 749"/>
        <xdr:cNvSpPr/>
      </xdr:nvSpPr>
      <xdr:spPr>
        <a:xfrm>
          <a:off x="19494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162221</xdr:rowOff>
    </xdr:from>
    <xdr:ext cx="469744" cy="259045"/>
    <xdr:sp macro="" textlink="">
      <xdr:nvSpPr>
        <xdr:cNvPr id="751" name="テキスト ボックス 750"/>
        <xdr:cNvSpPr txBox="1"/>
      </xdr:nvSpPr>
      <xdr:spPr>
        <a:xfrm>
          <a:off x="19310428" y="59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2" name="楕円 751"/>
        <xdr:cNvSpPr/>
      </xdr:nvSpPr>
      <xdr:spPr>
        <a:xfrm>
          <a:off x="18605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3" name="テキスト ボックス 752"/>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10731</xdr:rowOff>
    </xdr:from>
    <xdr:to>
      <xdr:col>116</xdr:col>
      <xdr:colOff>63500</xdr:colOff>
      <xdr:row>57</xdr:row>
      <xdr:rowOff>45517</xdr:rowOff>
    </xdr:to>
    <xdr:cxnSp macro="">
      <xdr:nvCxnSpPr>
        <xdr:cNvPr id="782" name="直線コネクタ 781"/>
        <xdr:cNvCxnSpPr/>
      </xdr:nvCxnSpPr>
      <xdr:spPr>
        <a:xfrm>
          <a:off x="21323300" y="9783381"/>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10731</xdr:rowOff>
    </xdr:from>
    <xdr:to>
      <xdr:col>111</xdr:col>
      <xdr:colOff>177800</xdr:colOff>
      <xdr:row>57</xdr:row>
      <xdr:rowOff>47803</xdr:rowOff>
    </xdr:to>
    <xdr:cxnSp macro="">
      <xdr:nvCxnSpPr>
        <xdr:cNvPr id="785" name="直線コネクタ 784"/>
        <xdr:cNvCxnSpPr/>
      </xdr:nvCxnSpPr>
      <xdr:spPr>
        <a:xfrm flipV="1">
          <a:off x="20434300" y="978338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47803</xdr:rowOff>
    </xdr:from>
    <xdr:to>
      <xdr:col>107</xdr:col>
      <xdr:colOff>50800</xdr:colOff>
      <xdr:row>57</xdr:row>
      <xdr:rowOff>49441</xdr:rowOff>
    </xdr:to>
    <xdr:cxnSp macro="">
      <xdr:nvCxnSpPr>
        <xdr:cNvPr id="788" name="直線コネクタ 787"/>
        <xdr:cNvCxnSpPr/>
      </xdr:nvCxnSpPr>
      <xdr:spPr>
        <a:xfrm flipV="1">
          <a:off x="19545300" y="982045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160465</xdr:rowOff>
    </xdr:from>
    <xdr:to>
      <xdr:col>102</xdr:col>
      <xdr:colOff>114300</xdr:colOff>
      <xdr:row>57</xdr:row>
      <xdr:rowOff>49441</xdr:rowOff>
    </xdr:to>
    <xdr:cxnSp macro="">
      <xdr:nvCxnSpPr>
        <xdr:cNvPr id="791" name="直線コネクタ 790"/>
        <xdr:cNvCxnSpPr/>
      </xdr:nvCxnSpPr>
      <xdr:spPr>
        <a:xfrm>
          <a:off x="18656300" y="9761665"/>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166167</xdr:rowOff>
    </xdr:from>
    <xdr:to>
      <xdr:col>116</xdr:col>
      <xdr:colOff>114300</xdr:colOff>
      <xdr:row>57</xdr:row>
      <xdr:rowOff>96317</xdr:rowOff>
    </xdr:to>
    <xdr:sp macro="" textlink="">
      <xdr:nvSpPr>
        <xdr:cNvPr id="801" name="楕円 800"/>
        <xdr:cNvSpPr/>
      </xdr:nvSpPr>
      <xdr:spPr>
        <a:xfrm>
          <a:off x="221107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17594</xdr:rowOff>
    </xdr:from>
    <xdr:ext cx="469744" cy="259045"/>
    <xdr:sp macro="" textlink="">
      <xdr:nvSpPr>
        <xdr:cNvPr id="802" name="貸付金該当値テキスト"/>
        <xdr:cNvSpPr txBox="1"/>
      </xdr:nvSpPr>
      <xdr:spPr>
        <a:xfrm>
          <a:off x="22212300" y="96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131381</xdr:rowOff>
    </xdr:from>
    <xdr:to>
      <xdr:col>112</xdr:col>
      <xdr:colOff>38100</xdr:colOff>
      <xdr:row>57</xdr:row>
      <xdr:rowOff>61531</xdr:rowOff>
    </xdr:to>
    <xdr:sp macro="" textlink="">
      <xdr:nvSpPr>
        <xdr:cNvPr id="803" name="楕円 802"/>
        <xdr:cNvSpPr/>
      </xdr:nvSpPr>
      <xdr:spPr>
        <a:xfrm>
          <a:off x="21272500" y="97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78058</xdr:rowOff>
    </xdr:from>
    <xdr:ext cx="469744" cy="259045"/>
    <xdr:sp macro="" textlink="">
      <xdr:nvSpPr>
        <xdr:cNvPr id="804" name="テキスト ボックス 803"/>
        <xdr:cNvSpPr txBox="1"/>
      </xdr:nvSpPr>
      <xdr:spPr>
        <a:xfrm>
          <a:off x="21088428" y="95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168453</xdr:rowOff>
    </xdr:from>
    <xdr:to>
      <xdr:col>107</xdr:col>
      <xdr:colOff>101600</xdr:colOff>
      <xdr:row>57</xdr:row>
      <xdr:rowOff>98603</xdr:rowOff>
    </xdr:to>
    <xdr:sp macro="" textlink="">
      <xdr:nvSpPr>
        <xdr:cNvPr id="805" name="楕円 804"/>
        <xdr:cNvSpPr/>
      </xdr:nvSpPr>
      <xdr:spPr>
        <a:xfrm>
          <a:off x="20383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115130</xdr:rowOff>
    </xdr:from>
    <xdr:ext cx="469744" cy="259045"/>
    <xdr:sp macro="" textlink="">
      <xdr:nvSpPr>
        <xdr:cNvPr id="806" name="テキスト ボックス 805"/>
        <xdr:cNvSpPr txBox="1"/>
      </xdr:nvSpPr>
      <xdr:spPr>
        <a:xfrm>
          <a:off x="20199428" y="95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170091</xdr:rowOff>
    </xdr:from>
    <xdr:to>
      <xdr:col>102</xdr:col>
      <xdr:colOff>165100</xdr:colOff>
      <xdr:row>57</xdr:row>
      <xdr:rowOff>100241</xdr:rowOff>
    </xdr:to>
    <xdr:sp macro="" textlink="">
      <xdr:nvSpPr>
        <xdr:cNvPr id="807" name="楕円 806"/>
        <xdr:cNvSpPr/>
      </xdr:nvSpPr>
      <xdr:spPr>
        <a:xfrm>
          <a:off x="194945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116768</xdr:rowOff>
    </xdr:from>
    <xdr:ext cx="469744" cy="259045"/>
    <xdr:sp macro="" textlink="">
      <xdr:nvSpPr>
        <xdr:cNvPr id="808" name="テキスト ボックス 807"/>
        <xdr:cNvSpPr txBox="1"/>
      </xdr:nvSpPr>
      <xdr:spPr>
        <a:xfrm>
          <a:off x="19310428" y="954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109665</xdr:rowOff>
    </xdr:from>
    <xdr:to>
      <xdr:col>98</xdr:col>
      <xdr:colOff>38100</xdr:colOff>
      <xdr:row>57</xdr:row>
      <xdr:rowOff>39815</xdr:rowOff>
    </xdr:to>
    <xdr:sp macro="" textlink="">
      <xdr:nvSpPr>
        <xdr:cNvPr id="809" name="楕円 808"/>
        <xdr:cNvSpPr/>
      </xdr:nvSpPr>
      <xdr:spPr>
        <a:xfrm>
          <a:off x="18605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56342</xdr:rowOff>
    </xdr:from>
    <xdr:ext cx="534377" cy="259045"/>
    <xdr:sp macro="" textlink="">
      <xdr:nvSpPr>
        <xdr:cNvPr id="810" name="テキスト ボックス 809"/>
        <xdr:cNvSpPr txBox="1"/>
      </xdr:nvSpPr>
      <xdr:spPr>
        <a:xfrm>
          <a:off x="18389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118429</xdr:rowOff>
    </xdr:from>
    <xdr:to>
      <xdr:col>116</xdr:col>
      <xdr:colOff>63500</xdr:colOff>
      <xdr:row>75</xdr:row>
      <xdr:rowOff>127377</xdr:rowOff>
    </xdr:to>
    <xdr:cxnSp macro="">
      <xdr:nvCxnSpPr>
        <xdr:cNvPr id="841" name="直線コネクタ 840"/>
        <xdr:cNvCxnSpPr/>
      </xdr:nvCxnSpPr>
      <xdr:spPr>
        <a:xfrm>
          <a:off x="21323300" y="12977179"/>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118004</xdr:rowOff>
    </xdr:from>
    <xdr:to>
      <xdr:col>111</xdr:col>
      <xdr:colOff>177800</xdr:colOff>
      <xdr:row>75</xdr:row>
      <xdr:rowOff>118429</xdr:rowOff>
    </xdr:to>
    <xdr:cxnSp macro="">
      <xdr:nvCxnSpPr>
        <xdr:cNvPr id="844" name="直線コネクタ 843"/>
        <xdr:cNvCxnSpPr/>
      </xdr:nvCxnSpPr>
      <xdr:spPr>
        <a:xfrm>
          <a:off x="20434300" y="1297675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118004</xdr:rowOff>
    </xdr:from>
    <xdr:to>
      <xdr:col>107</xdr:col>
      <xdr:colOff>50800</xdr:colOff>
      <xdr:row>75</xdr:row>
      <xdr:rowOff>152795</xdr:rowOff>
    </xdr:to>
    <xdr:cxnSp macro="">
      <xdr:nvCxnSpPr>
        <xdr:cNvPr id="847" name="直線コネクタ 846"/>
        <xdr:cNvCxnSpPr/>
      </xdr:nvCxnSpPr>
      <xdr:spPr>
        <a:xfrm flipV="1">
          <a:off x="19545300" y="12976754"/>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152795</xdr:rowOff>
    </xdr:from>
    <xdr:to>
      <xdr:col>102</xdr:col>
      <xdr:colOff>114300</xdr:colOff>
      <xdr:row>75</xdr:row>
      <xdr:rowOff>155702</xdr:rowOff>
    </xdr:to>
    <xdr:cxnSp macro="">
      <xdr:nvCxnSpPr>
        <xdr:cNvPr id="850" name="直線コネクタ 849"/>
        <xdr:cNvCxnSpPr/>
      </xdr:nvCxnSpPr>
      <xdr:spPr>
        <a:xfrm flipV="1">
          <a:off x="18656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76577</xdr:rowOff>
    </xdr:from>
    <xdr:to>
      <xdr:col>116</xdr:col>
      <xdr:colOff>114300</xdr:colOff>
      <xdr:row>76</xdr:row>
      <xdr:rowOff>6728</xdr:rowOff>
    </xdr:to>
    <xdr:sp macro="" textlink="">
      <xdr:nvSpPr>
        <xdr:cNvPr id="860" name="楕円 859"/>
        <xdr:cNvSpPr/>
      </xdr:nvSpPr>
      <xdr:spPr>
        <a:xfrm>
          <a:off x="22110700" y="1293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99454</xdr:rowOff>
    </xdr:from>
    <xdr:ext cx="534377" cy="259045"/>
    <xdr:sp macro="" textlink="">
      <xdr:nvSpPr>
        <xdr:cNvPr id="861" name="繰出金該当値テキスト"/>
        <xdr:cNvSpPr txBox="1"/>
      </xdr:nvSpPr>
      <xdr:spPr>
        <a:xfrm>
          <a:off x="22212300" y="127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67629</xdr:rowOff>
    </xdr:from>
    <xdr:to>
      <xdr:col>112</xdr:col>
      <xdr:colOff>38100</xdr:colOff>
      <xdr:row>75</xdr:row>
      <xdr:rowOff>169230</xdr:rowOff>
    </xdr:to>
    <xdr:sp macro="" textlink="">
      <xdr:nvSpPr>
        <xdr:cNvPr id="862" name="楕円 861"/>
        <xdr:cNvSpPr/>
      </xdr:nvSpPr>
      <xdr:spPr>
        <a:xfrm>
          <a:off x="21272500" y="1292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14306</xdr:rowOff>
    </xdr:from>
    <xdr:ext cx="534377" cy="259045"/>
    <xdr:sp macro="" textlink="">
      <xdr:nvSpPr>
        <xdr:cNvPr id="863" name="テキスト ボックス 862"/>
        <xdr:cNvSpPr txBox="1"/>
      </xdr:nvSpPr>
      <xdr:spPr>
        <a:xfrm>
          <a:off x="21056111" y="127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67204</xdr:rowOff>
    </xdr:from>
    <xdr:to>
      <xdr:col>107</xdr:col>
      <xdr:colOff>101600</xdr:colOff>
      <xdr:row>75</xdr:row>
      <xdr:rowOff>168805</xdr:rowOff>
    </xdr:to>
    <xdr:sp macro="" textlink="">
      <xdr:nvSpPr>
        <xdr:cNvPr id="864" name="楕円 863"/>
        <xdr:cNvSpPr/>
      </xdr:nvSpPr>
      <xdr:spPr>
        <a:xfrm>
          <a:off x="203835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13881</xdr:rowOff>
    </xdr:from>
    <xdr:ext cx="534377" cy="259045"/>
    <xdr:sp macro="" textlink="">
      <xdr:nvSpPr>
        <xdr:cNvPr id="865" name="テキスト ボックス 864"/>
        <xdr:cNvSpPr txBox="1"/>
      </xdr:nvSpPr>
      <xdr:spPr>
        <a:xfrm>
          <a:off x="20167111" y="127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101995</xdr:rowOff>
    </xdr:from>
    <xdr:to>
      <xdr:col>102</xdr:col>
      <xdr:colOff>165100</xdr:colOff>
      <xdr:row>76</xdr:row>
      <xdr:rowOff>32145</xdr:rowOff>
    </xdr:to>
    <xdr:sp macro="" textlink="">
      <xdr:nvSpPr>
        <xdr:cNvPr id="866" name="楕円 865"/>
        <xdr:cNvSpPr/>
      </xdr:nvSpPr>
      <xdr:spPr>
        <a:xfrm>
          <a:off x="19494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23272</xdr:rowOff>
    </xdr:from>
    <xdr:ext cx="534377" cy="259045"/>
    <xdr:sp macro="" textlink="">
      <xdr:nvSpPr>
        <xdr:cNvPr id="867" name="テキスト ボックス 866"/>
        <xdr:cNvSpPr txBox="1"/>
      </xdr:nvSpPr>
      <xdr:spPr>
        <a:xfrm>
          <a:off x="19278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68" name="楕円 867"/>
        <xdr:cNvSpPr/>
      </xdr:nvSpPr>
      <xdr:spPr>
        <a:xfrm>
          <a:off x="18605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69" name="テキスト ボックス 868"/>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円減少している。減少した主な要因は、普通建設事業費の住民一人当たりのコストが、前年度に比べ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円減少したためである。これは、沖之島架橋事業費の減少や一般廃棄物処理施設用地として土地開発公社が先行取得した用地の買戻しが皆減となったこと等によるものである。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普通建設事業費において、そのほとんどが地方債の発行により財源を賄っているため、これまで実施してきた事業により公債費が増加している。今後も大型の公共事業が予定されているため、引き続き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補助費等、投資及び出資金については、類似団体平均を上回り、かつ増加している。人件費については、職員数の増加、人事院勧告による給与の引き上げ等が主な要因となっている。補助費等については、一部事務組合への負担金、移住定住関係の補助金の増加等が主な要因である。投資及び出資金については、医療機器の更新整備に係る小豆島中央病院企業団への出資金、肥土山浄水場整備等に係る水道企業団への出資金が増加したためである。補助費等、投資及び出資金については、一部事務組合に対するものが大きな割合を占めているため、引き続き連携しながら、歳出の抑制及び運営改善を図ることが重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なお、扶助費の住民一人当たりのコストが前年度に比べ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円増加しているが、これは主に価格高騰重点支援給付金の影響によるものである。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36</xdr:row>
      <xdr:rowOff>169799</xdr:rowOff>
    </xdr:to>
    <xdr:cxnSp macro="">
      <xdr:nvCxnSpPr>
        <xdr:cNvPr id="61" name="直線コネクタ 60"/>
        <xdr:cNvCxnSpPr/>
      </xdr:nvCxnSpPr>
      <xdr:spPr>
        <a:xfrm flipV="1">
          <a:off x="3797300" y="633095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18923</xdr:rowOff>
    </xdr:to>
    <xdr:cxnSp macro="">
      <xdr:nvCxnSpPr>
        <xdr:cNvPr id="64" name="直線コネクタ 63"/>
        <xdr:cNvCxnSpPr/>
      </xdr:nvCxnSpPr>
      <xdr:spPr>
        <a:xfrm flipV="1">
          <a:off x="2908300" y="634199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18923</xdr:rowOff>
    </xdr:to>
    <xdr:cxnSp macro="">
      <xdr:nvCxnSpPr>
        <xdr:cNvPr id="67" name="直線コネクタ 66"/>
        <xdr:cNvCxnSpPr/>
      </xdr:nvCxnSpPr>
      <xdr:spPr>
        <a:xfrm>
          <a:off x="2019300" y="633704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29401</xdr:rowOff>
    </xdr:to>
    <xdr:cxnSp macro="">
      <xdr:nvCxnSpPr>
        <xdr:cNvPr id="70" name="直線コネクタ 69"/>
        <xdr:cNvCxnSpPr/>
      </xdr:nvCxnSpPr>
      <xdr:spPr>
        <a:xfrm flipV="1">
          <a:off x="1130300" y="633704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150051</xdr:rowOff>
    </xdr:from>
    <xdr:to>
      <xdr:col>6</xdr:col>
      <xdr:colOff>38100</xdr:colOff>
      <xdr:row>37</xdr:row>
      <xdr:rowOff>80201</xdr:rowOff>
    </xdr:to>
    <xdr:sp macro="" textlink="">
      <xdr:nvSpPr>
        <xdr:cNvPr id="88" name="楕円 87"/>
        <xdr:cNvSpPr/>
      </xdr:nvSpPr>
      <xdr:spPr>
        <a:xfrm>
          <a:off x="1079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71328</xdr:rowOff>
    </xdr:from>
    <xdr:ext cx="469744" cy="259045"/>
    <xdr:sp macro="" textlink="">
      <xdr:nvSpPr>
        <xdr:cNvPr id="89" name="テキスト ボックス 88"/>
        <xdr:cNvSpPr txBox="1"/>
      </xdr:nvSpPr>
      <xdr:spPr>
        <a:xfrm>
          <a:off x="895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32144</xdr:rowOff>
    </xdr:from>
    <xdr:to>
      <xdr:col>24</xdr:col>
      <xdr:colOff>63500</xdr:colOff>
      <xdr:row>57</xdr:row>
      <xdr:rowOff>47474</xdr:rowOff>
    </xdr:to>
    <xdr:cxnSp macro="">
      <xdr:nvCxnSpPr>
        <xdr:cNvPr id="116" name="直線コネクタ 115"/>
        <xdr:cNvCxnSpPr/>
      </xdr:nvCxnSpPr>
      <xdr:spPr>
        <a:xfrm flipV="1">
          <a:off x="3797300" y="9804794"/>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75459</xdr:rowOff>
    </xdr:from>
    <xdr:to>
      <xdr:col>19</xdr:col>
      <xdr:colOff>177800</xdr:colOff>
      <xdr:row>57</xdr:row>
      <xdr:rowOff>47474</xdr:rowOff>
    </xdr:to>
    <xdr:cxnSp macro="">
      <xdr:nvCxnSpPr>
        <xdr:cNvPr id="119" name="直線コネクタ 118"/>
        <xdr:cNvCxnSpPr/>
      </xdr:nvCxnSpPr>
      <xdr:spPr>
        <a:xfrm>
          <a:off x="2908300" y="9676659"/>
          <a:ext cx="889000" cy="1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89760</xdr:rowOff>
    </xdr:from>
    <xdr:to>
      <xdr:col>15</xdr:col>
      <xdr:colOff>50800</xdr:colOff>
      <xdr:row>56</xdr:row>
      <xdr:rowOff>75459</xdr:rowOff>
    </xdr:to>
    <xdr:cxnSp macro="">
      <xdr:nvCxnSpPr>
        <xdr:cNvPr id="122" name="直線コネクタ 121"/>
        <xdr:cNvCxnSpPr/>
      </xdr:nvCxnSpPr>
      <xdr:spPr>
        <a:xfrm>
          <a:off x="2019300" y="9348060"/>
          <a:ext cx="889000" cy="3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89760</xdr:rowOff>
    </xdr:from>
    <xdr:to>
      <xdr:col>10</xdr:col>
      <xdr:colOff>114300</xdr:colOff>
      <xdr:row>57</xdr:row>
      <xdr:rowOff>56032</xdr:rowOff>
    </xdr:to>
    <xdr:cxnSp macro="">
      <xdr:nvCxnSpPr>
        <xdr:cNvPr id="125" name="直線コネクタ 124"/>
        <xdr:cNvCxnSpPr/>
      </xdr:nvCxnSpPr>
      <xdr:spPr>
        <a:xfrm flipV="1">
          <a:off x="1130300" y="9348060"/>
          <a:ext cx="8890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152794</xdr:rowOff>
    </xdr:from>
    <xdr:to>
      <xdr:col>24</xdr:col>
      <xdr:colOff>114300</xdr:colOff>
      <xdr:row>57</xdr:row>
      <xdr:rowOff>82944</xdr:rowOff>
    </xdr:to>
    <xdr:sp macro="" textlink="">
      <xdr:nvSpPr>
        <xdr:cNvPr id="135" name="楕円 134"/>
        <xdr:cNvSpPr/>
      </xdr:nvSpPr>
      <xdr:spPr>
        <a:xfrm>
          <a:off x="4584700" y="9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131221</xdr:rowOff>
    </xdr:from>
    <xdr:ext cx="599010" cy="259045"/>
    <xdr:sp macro="" textlink="">
      <xdr:nvSpPr>
        <xdr:cNvPr id="136" name="総務費該当値テキスト"/>
        <xdr:cNvSpPr txBox="1"/>
      </xdr:nvSpPr>
      <xdr:spPr>
        <a:xfrm>
          <a:off x="4686300" y="97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168124</xdr:rowOff>
    </xdr:from>
    <xdr:to>
      <xdr:col>20</xdr:col>
      <xdr:colOff>38100</xdr:colOff>
      <xdr:row>57</xdr:row>
      <xdr:rowOff>98274</xdr:rowOff>
    </xdr:to>
    <xdr:sp macro="" textlink="">
      <xdr:nvSpPr>
        <xdr:cNvPr id="137" name="楕円 136"/>
        <xdr:cNvSpPr/>
      </xdr:nvSpPr>
      <xdr:spPr>
        <a:xfrm>
          <a:off x="3746500" y="9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89401</xdr:rowOff>
    </xdr:from>
    <xdr:ext cx="599010" cy="259045"/>
    <xdr:sp macro="" textlink="">
      <xdr:nvSpPr>
        <xdr:cNvPr id="138" name="テキスト ボックス 137"/>
        <xdr:cNvSpPr txBox="1"/>
      </xdr:nvSpPr>
      <xdr:spPr>
        <a:xfrm>
          <a:off x="3497795" y="9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24659</xdr:rowOff>
    </xdr:from>
    <xdr:to>
      <xdr:col>15</xdr:col>
      <xdr:colOff>101600</xdr:colOff>
      <xdr:row>56</xdr:row>
      <xdr:rowOff>126259</xdr:rowOff>
    </xdr:to>
    <xdr:sp macro="" textlink="">
      <xdr:nvSpPr>
        <xdr:cNvPr id="139" name="楕円 138"/>
        <xdr:cNvSpPr/>
      </xdr:nvSpPr>
      <xdr:spPr>
        <a:xfrm>
          <a:off x="2857500" y="96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142786</xdr:rowOff>
    </xdr:from>
    <xdr:ext cx="599010" cy="259045"/>
    <xdr:sp macro="" textlink="">
      <xdr:nvSpPr>
        <xdr:cNvPr id="140" name="テキスト ボックス 139"/>
        <xdr:cNvSpPr txBox="1"/>
      </xdr:nvSpPr>
      <xdr:spPr>
        <a:xfrm>
          <a:off x="2608795" y="940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38960</xdr:rowOff>
    </xdr:from>
    <xdr:to>
      <xdr:col>10</xdr:col>
      <xdr:colOff>165100</xdr:colOff>
      <xdr:row>54</xdr:row>
      <xdr:rowOff>140560</xdr:rowOff>
    </xdr:to>
    <xdr:sp macro="" textlink="">
      <xdr:nvSpPr>
        <xdr:cNvPr id="141" name="楕円 140"/>
        <xdr:cNvSpPr/>
      </xdr:nvSpPr>
      <xdr:spPr>
        <a:xfrm>
          <a:off x="19685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157087</xdr:rowOff>
    </xdr:from>
    <xdr:ext cx="599010" cy="259045"/>
    <xdr:sp macro="" textlink="">
      <xdr:nvSpPr>
        <xdr:cNvPr id="142" name="テキスト ボックス 141"/>
        <xdr:cNvSpPr txBox="1"/>
      </xdr:nvSpPr>
      <xdr:spPr>
        <a:xfrm>
          <a:off x="1719795" y="90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5232</xdr:rowOff>
    </xdr:from>
    <xdr:to>
      <xdr:col>6</xdr:col>
      <xdr:colOff>38100</xdr:colOff>
      <xdr:row>57</xdr:row>
      <xdr:rowOff>106832</xdr:rowOff>
    </xdr:to>
    <xdr:sp macro="" textlink="">
      <xdr:nvSpPr>
        <xdr:cNvPr id="143" name="楕円 142"/>
        <xdr:cNvSpPr/>
      </xdr:nvSpPr>
      <xdr:spPr>
        <a:xfrm>
          <a:off x="1079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97959</xdr:rowOff>
    </xdr:from>
    <xdr:ext cx="599010" cy="259045"/>
    <xdr:sp macro="" textlink="">
      <xdr:nvSpPr>
        <xdr:cNvPr id="144" name="テキスト ボックス 143"/>
        <xdr:cNvSpPr txBox="1"/>
      </xdr:nvSpPr>
      <xdr:spPr>
        <a:xfrm>
          <a:off x="830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92320</xdr:rowOff>
    </xdr:from>
    <xdr:to>
      <xdr:col>24</xdr:col>
      <xdr:colOff>63500</xdr:colOff>
      <xdr:row>76</xdr:row>
      <xdr:rowOff>117191</xdr:rowOff>
    </xdr:to>
    <xdr:cxnSp macro="">
      <xdr:nvCxnSpPr>
        <xdr:cNvPr id="172" name="直線コネクタ 171"/>
        <xdr:cNvCxnSpPr/>
      </xdr:nvCxnSpPr>
      <xdr:spPr>
        <a:xfrm flipV="1">
          <a:off x="3797300" y="13122520"/>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88928</xdr:rowOff>
    </xdr:from>
    <xdr:to>
      <xdr:col>19</xdr:col>
      <xdr:colOff>177800</xdr:colOff>
      <xdr:row>76</xdr:row>
      <xdr:rowOff>117191</xdr:rowOff>
    </xdr:to>
    <xdr:cxnSp macro="">
      <xdr:nvCxnSpPr>
        <xdr:cNvPr id="175" name="直線コネクタ 174"/>
        <xdr:cNvCxnSpPr/>
      </xdr:nvCxnSpPr>
      <xdr:spPr>
        <a:xfrm>
          <a:off x="2908300" y="13119128"/>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88928</xdr:rowOff>
    </xdr:from>
    <xdr:to>
      <xdr:col>15</xdr:col>
      <xdr:colOff>50800</xdr:colOff>
      <xdr:row>77</xdr:row>
      <xdr:rowOff>78276</xdr:rowOff>
    </xdr:to>
    <xdr:cxnSp macro="">
      <xdr:nvCxnSpPr>
        <xdr:cNvPr id="178" name="直線コネクタ 177"/>
        <xdr:cNvCxnSpPr/>
      </xdr:nvCxnSpPr>
      <xdr:spPr>
        <a:xfrm flipV="1">
          <a:off x="2019300" y="13119128"/>
          <a:ext cx="889000" cy="1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65497</xdr:rowOff>
    </xdr:from>
    <xdr:to>
      <xdr:col>10</xdr:col>
      <xdr:colOff>114300</xdr:colOff>
      <xdr:row>77</xdr:row>
      <xdr:rowOff>78276</xdr:rowOff>
    </xdr:to>
    <xdr:cxnSp macro="">
      <xdr:nvCxnSpPr>
        <xdr:cNvPr id="181" name="直線コネクタ 180"/>
        <xdr:cNvCxnSpPr/>
      </xdr:nvCxnSpPr>
      <xdr:spPr>
        <a:xfrm>
          <a:off x="1130300" y="1326714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41520</xdr:rowOff>
    </xdr:from>
    <xdr:to>
      <xdr:col>24</xdr:col>
      <xdr:colOff>114300</xdr:colOff>
      <xdr:row>76</xdr:row>
      <xdr:rowOff>143120</xdr:rowOff>
    </xdr:to>
    <xdr:sp macro="" textlink="">
      <xdr:nvSpPr>
        <xdr:cNvPr id="191" name="楕円 190"/>
        <xdr:cNvSpPr/>
      </xdr:nvSpPr>
      <xdr:spPr>
        <a:xfrm>
          <a:off x="4584700" y="130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19947</xdr:rowOff>
    </xdr:from>
    <xdr:ext cx="599010" cy="259045"/>
    <xdr:sp macro="" textlink="">
      <xdr:nvSpPr>
        <xdr:cNvPr id="192" name="民生費該当値テキスト"/>
        <xdr:cNvSpPr txBox="1"/>
      </xdr:nvSpPr>
      <xdr:spPr>
        <a:xfrm>
          <a:off x="4686300"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66391</xdr:rowOff>
    </xdr:from>
    <xdr:to>
      <xdr:col>20</xdr:col>
      <xdr:colOff>38100</xdr:colOff>
      <xdr:row>76</xdr:row>
      <xdr:rowOff>167991</xdr:rowOff>
    </xdr:to>
    <xdr:sp macro="" textlink="">
      <xdr:nvSpPr>
        <xdr:cNvPr id="193" name="楕円 192"/>
        <xdr:cNvSpPr/>
      </xdr:nvSpPr>
      <xdr:spPr>
        <a:xfrm>
          <a:off x="3746500" y="130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159118</xdr:rowOff>
    </xdr:from>
    <xdr:ext cx="599010" cy="259045"/>
    <xdr:sp macro="" textlink="">
      <xdr:nvSpPr>
        <xdr:cNvPr id="194" name="テキスト ボックス 193"/>
        <xdr:cNvSpPr txBox="1"/>
      </xdr:nvSpPr>
      <xdr:spPr>
        <a:xfrm>
          <a:off x="3497795" y="131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38128</xdr:rowOff>
    </xdr:from>
    <xdr:to>
      <xdr:col>15</xdr:col>
      <xdr:colOff>101600</xdr:colOff>
      <xdr:row>76</xdr:row>
      <xdr:rowOff>139728</xdr:rowOff>
    </xdr:to>
    <xdr:sp macro="" textlink="">
      <xdr:nvSpPr>
        <xdr:cNvPr id="195" name="楕円 194"/>
        <xdr:cNvSpPr/>
      </xdr:nvSpPr>
      <xdr:spPr>
        <a:xfrm>
          <a:off x="2857500" y="130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130855</xdr:rowOff>
    </xdr:from>
    <xdr:ext cx="599010" cy="259045"/>
    <xdr:sp macro="" textlink="">
      <xdr:nvSpPr>
        <xdr:cNvPr id="196" name="テキスト ボックス 195"/>
        <xdr:cNvSpPr txBox="1"/>
      </xdr:nvSpPr>
      <xdr:spPr>
        <a:xfrm>
          <a:off x="2608795" y="131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27476</xdr:rowOff>
    </xdr:from>
    <xdr:to>
      <xdr:col>10</xdr:col>
      <xdr:colOff>165100</xdr:colOff>
      <xdr:row>77</xdr:row>
      <xdr:rowOff>129076</xdr:rowOff>
    </xdr:to>
    <xdr:sp macro="" textlink="">
      <xdr:nvSpPr>
        <xdr:cNvPr id="197" name="楕円 196"/>
        <xdr:cNvSpPr/>
      </xdr:nvSpPr>
      <xdr:spPr>
        <a:xfrm>
          <a:off x="1968500" y="132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120203</xdr:rowOff>
    </xdr:from>
    <xdr:ext cx="599010" cy="259045"/>
    <xdr:sp macro="" textlink="">
      <xdr:nvSpPr>
        <xdr:cNvPr id="198" name="テキスト ボックス 197"/>
        <xdr:cNvSpPr txBox="1"/>
      </xdr:nvSpPr>
      <xdr:spPr>
        <a:xfrm>
          <a:off x="1719795" y="133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14697</xdr:rowOff>
    </xdr:from>
    <xdr:to>
      <xdr:col>6</xdr:col>
      <xdr:colOff>38100</xdr:colOff>
      <xdr:row>77</xdr:row>
      <xdr:rowOff>116297</xdr:rowOff>
    </xdr:to>
    <xdr:sp macro="" textlink="">
      <xdr:nvSpPr>
        <xdr:cNvPr id="199" name="楕円 198"/>
        <xdr:cNvSpPr/>
      </xdr:nvSpPr>
      <xdr:spPr>
        <a:xfrm>
          <a:off x="1079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107424</xdr:rowOff>
    </xdr:from>
    <xdr:ext cx="599010" cy="259045"/>
    <xdr:sp macro="" textlink="">
      <xdr:nvSpPr>
        <xdr:cNvPr id="200" name="テキスト ボックス 199"/>
        <xdr:cNvSpPr txBox="1"/>
      </xdr:nvSpPr>
      <xdr:spPr>
        <a:xfrm>
          <a:off x="830795" y="133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33052</xdr:rowOff>
    </xdr:from>
    <xdr:to>
      <xdr:col>24</xdr:col>
      <xdr:colOff>63500</xdr:colOff>
      <xdr:row>94</xdr:row>
      <xdr:rowOff>143075</xdr:rowOff>
    </xdr:to>
    <xdr:cxnSp macro="">
      <xdr:nvCxnSpPr>
        <xdr:cNvPr id="232" name="直線コネクタ 231"/>
        <xdr:cNvCxnSpPr/>
      </xdr:nvCxnSpPr>
      <xdr:spPr>
        <a:xfrm>
          <a:off x="3797300" y="16149352"/>
          <a:ext cx="838200" cy="1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33052</xdr:rowOff>
    </xdr:from>
    <xdr:to>
      <xdr:col>19</xdr:col>
      <xdr:colOff>177800</xdr:colOff>
      <xdr:row>95</xdr:row>
      <xdr:rowOff>119921</xdr:rowOff>
    </xdr:to>
    <xdr:cxnSp macro="">
      <xdr:nvCxnSpPr>
        <xdr:cNvPr id="235" name="直線コネクタ 234"/>
        <xdr:cNvCxnSpPr/>
      </xdr:nvCxnSpPr>
      <xdr:spPr>
        <a:xfrm flipV="1">
          <a:off x="2908300" y="16149352"/>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636</xdr:rowOff>
    </xdr:from>
    <xdr:to>
      <xdr:col>15</xdr:col>
      <xdr:colOff>50800</xdr:colOff>
      <xdr:row>95</xdr:row>
      <xdr:rowOff>119921</xdr:rowOff>
    </xdr:to>
    <xdr:cxnSp macro="">
      <xdr:nvCxnSpPr>
        <xdr:cNvPr id="238" name="直線コネクタ 237"/>
        <xdr:cNvCxnSpPr/>
      </xdr:nvCxnSpPr>
      <xdr:spPr>
        <a:xfrm>
          <a:off x="2019300" y="16116936"/>
          <a:ext cx="889000" cy="2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636</xdr:rowOff>
    </xdr:from>
    <xdr:to>
      <xdr:col>10</xdr:col>
      <xdr:colOff>114300</xdr:colOff>
      <xdr:row>96</xdr:row>
      <xdr:rowOff>41663</xdr:rowOff>
    </xdr:to>
    <xdr:cxnSp macro="">
      <xdr:nvCxnSpPr>
        <xdr:cNvPr id="241" name="直線コネクタ 240"/>
        <xdr:cNvCxnSpPr/>
      </xdr:nvCxnSpPr>
      <xdr:spPr>
        <a:xfrm flipV="1">
          <a:off x="1130300" y="16116936"/>
          <a:ext cx="889000" cy="3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92275</xdr:rowOff>
    </xdr:from>
    <xdr:to>
      <xdr:col>24</xdr:col>
      <xdr:colOff>114300</xdr:colOff>
      <xdr:row>95</xdr:row>
      <xdr:rowOff>22425</xdr:rowOff>
    </xdr:to>
    <xdr:sp macro="" textlink="">
      <xdr:nvSpPr>
        <xdr:cNvPr id="251" name="楕円 250"/>
        <xdr:cNvSpPr/>
      </xdr:nvSpPr>
      <xdr:spPr>
        <a:xfrm>
          <a:off x="4584700" y="162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115152</xdr:rowOff>
    </xdr:from>
    <xdr:ext cx="599010" cy="259045"/>
    <xdr:sp macro="" textlink="">
      <xdr:nvSpPr>
        <xdr:cNvPr id="252" name="衛生費該当値テキスト"/>
        <xdr:cNvSpPr txBox="1"/>
      </xdr:nvSpPr>
      <xdr:spPr>
        <a:xfrm>
          <a:off x="4686300" y="160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153702</xdr:rowOff>
    </xdr:from>
    <xdr:to>
      <xdr:col>20</xdr:col>
      <xdr:colOff>38100</xdr:colOff>
      <xdr:row>94</xdr:row>
      <xdr:rowOff>83852</xdr:rowOff>
    </xdr:to>
    <xdr:sp macro="" textlink="">
      <xdr:nvSpPr>
        <xdr:cNvPr id="253" name="楕円 252"/>
        <xdr:cNvSpPr/>
      </xdr:nvSpPr>
      <xdr:spPr>
        <a:xfrm>
          <a:off x="3746500" y="160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100379</xdr:rowOff>
    </xdr:from>
    <xdr:ext cx="599010" cy="259045"/>
    <xdr:sp macro="" textlink="">
      <xdr:nvSpPr>
        <xdr:cNvPr id="254" name="テキスト ボックス 253"/>
        <xdr:cNvSpPr txBox="1"/>
      </xdr:nvSpPr>
      <xdr:spPr>
        <a:xfrm>
          <a:off x="3497795" y="158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69121</xdr:rowOff>
    </xdr:from>
    <xdr:to>
      <xdr:col>15</xdr:col>
      <xdr:colOff>101600</xdr:colOff>
      <xdr:row>95</xdr:row>
      <xdr:rowOff>170721</xdr:rowOff>
    </xdr:to>
    <xdr:sp macro="" textlink="">
      <xdr:nvSpPr>
        <xdr:cNvPr id="255" name="楕円 254"/>
        <xdr:cNvSpPr/>
      </xdr:nvSpPr>
      <xdr:spPr>
        <a:xfrm>
          <a:off x="2857500" y="163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15798</xdr:rowOff>
    </xdr:from>
    <xdr:ext cx="534377" cy="259045"/>
    <xdr:sp macro="" textlink="">
      <xdr:nvSpPr>
        <xdr:cNvPr id="256" name="テキスト ボックス 255"/>
        <xdr:cNvSpPr txBox="1"/>
      </xdr:nvSpPr>
      <xdr:spPr>
        <a:xfrm>
          <a:off x="2641111" y="161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121286</xdr:rowOff>
    </xdr:from>
    <xdr:to>
      <xdr:col>10</xdr:col>
      <xdr:colOff>165100</xdr:colOff>
      <xdr:row>94</xdr:row>
      <xdr:rowOff>51436</xdr:rowOff>
    </xdr:to>
    <xdr:sp macro="" textlink="">
      <xdr:nvSpPr>
        <xdr:cNvPr id="257" name="楕円 256"/>
        <xdr:cNvSpPr/>
      </xdr:nvSpPr>
      <xdr:spPr>
        <a:xfrm>
          <a:off x="1968500" y="160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67963</xdr:rowOff>
    </xdr:from>
    <xdr:ext cx="599010" cy="259045"/>
    <xdr:sp macro="" textlink="">
      <xdr:nvSpPr>
        <xdr:cNvPr id="258" name="テキスト ボックス 257"/>
        <xdr:cNvSpPr txBox="1"/>
      </xdr:nvSpPr>
      <xdr:spPr>
        <a:xfrm>
          <a:off x="1719795" y="1584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162313</xdr:rowOff>
    </xdr:from>
    <xdr:to>
      <xdr:col>6</xdr:col>
      <xdr:colOff>38100</xdr:colOff>
      <xdr:row>96</xdr:row>
      <xdr:rowOff>92463</xdr:rowOff>
    </xdr:to>
    <xdr:sp macro="" textlink="">
      <xdr:nvSpPr>
        <xdr:cNvPr id="259" name="楕円 258"/>
        <xdr:cNvSpPr/>
      </xdr:nvSpPr>
      <xdr:spPr>
        <a:xfrm>
          <a:off x="1079500" y="16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108990</xdr:rowOff>
    </xdr:from>
    <xdr:ext cx="534377" cy="259045"/>
    <xdr:sp macro="" textlink="">
      <xdr:nvSpPr>
        <xdr:cNvPr id="260" name="テキスト ボックス 259"/>
        <xdr:cNvSpPr txBox="1"/>
      </xdr:nvSpPr>
      <xdr:spPr>
        <a:xfrm>
          <a:off x="863111" y="16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162234</xdr:rowOff>
    </xdr:from>
    <xdr:to>
      <xdr:col>55</xdr:col>
      <xdr:colOff>0</xdr:colOff>
      <xdr:row>35</xdr:row>
      <xdr:rowOff>28666</xdr:rowOff>
    </xdr:to>
    <xdr:cxnSp macro="">
      <xdr:nvCxnSpPr>
        <xdr:cNvPr id="291" name="直線コネクタ 290"/>
        <xdr:cNvCxnSpPr/>
      </xdr:nvCxnSpPr>
      <xdr:spPr>
        <a:xfrm flipV="1">
          <a:off x="9639300" y="599153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9725</xdr:rowOff>
    </xdr:from>
    <xdr:to>
      <xdr:col>50</xdr:col>
      <xdr:colOff>114300</xdr:colOff>
      <xdr:row>35</xdr:row>
      <xdr:rowOff>28666</xdr:rowOff>
    </xdr:to>
    <xdr:cxnSp macro="">
      <xdr:nvCxnSpPr>
        <xdr:cNvPr id="294" name="直線コネクタ 293"/>
        <xdr:cNvCxnSpPr/>
      </xdr:nvCxnSpPr>
      <xdr:spPr>
        <a:xfrm>
          <a:off x="8750300" y="601047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9725</xdr:rowOff>
    </xdr:from>
    <xdr:to>
      <xdr:col>45</xdr:col>
      <xdr:colOff>177800</xdr:colOff>
      <xdr:row>35</xdr:row>
      <xdr:rowOff>39116</xdr:rowOff>
    </xdr:to>
    <xdr:cxnSp macro="">
      <xdr:nvCxnSpPr>
        <xdr:cNvPr id="297" name="直線コネクタ 296"/>
        <xdr:cNvCxnSpPr/>
      </xdr:nvCxnSpPr>
      <xdr:spPr>
        <a:xfrm flipV="1">
          <a:off x="7861300" y="601047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39116</xdr:rowOff>
    </xdr:from>
    <xdr:to>
      <xdr:col>41</xdr:col>
      <xdr:colOff>50800</xdr:colOff>
      <xdr:row>35</xdr:row>
      <xdr:rowOff>42055</xdr:rowOff>
    </xdr:to>
    <xdr:cxnSp macro="">
      <xdr:nvCxnSpPr>
        <xdr:cNvPr id="300" name="直線コネクタ 299"/>
        <xdr:cNvCxnSpPr/>
      </xdr:nvCxnSpPr>
      <xdr:spPr>
        <a:xfrm flipV="1">
          <a:off x="6972300" y="603986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111434</xdr:rowOff>
    </xdr:from>
    <xdr:to>
      <xdr:col>55</xdr:col>
      <xdr:colOff>50800</xdr:colOff>
      <xdr:row>35</xdr:row>
      <xdr:rowOff>41584</xdr:rowOff>
    </xdr:to>
    <xdr:sp macro="" textlink="">
      <xdr:nvSpPr>
        <xdr:cNvPr id="310" name="楕円 309"/>
        <xdr:cNvSpPr/>
      </xdr:nvSpPr>
      <xdr:spPr>
        <a:xfrm>
          <a:off x="104267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134311</xdr:rowOff>
    </xdr:from>
    <xdr:ext cx="469744" cy="259045"/>
    <xdr:sp macro="" textlink="">
      <xdr:nvSpPr>
        <xdr:cNvPr id="311" name="労働費該当値テキスト"/>
        <xdr:cNvSpPr txBox="1"/>
      </xdr:nvSpPr>
      <xdr:spPr>
        <a:xfrm>
          <a:off x="10528300"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149316</xdr:rowOff>
    </xdr:from>
    <xdr:to>
      <xdr:col>50</xdr:col>
      <xdr:colOff>165100</xdr:colOff>
      <xdr:row>35</xdr:row>
      <xdr:rowOff>79466</xdr:rowOff>
    </xdr:to>
    <xdr:sp macro="" textlink="">
      <xdr:nvSpPr>
        <xdr:cNvPr id="312" name="楕円 311"/>
        <xdr:cNvSpPr/>
      </xdr:nvSpPr>
      <xdr:spPr>
        <a:xfrm>
          <a:off x="9588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95993</xdr:rowOff>
    </xdr:from>
    <xdr:ext cx="469744" cy="259045"/>
    <xdr:sp macro="" textlink="">
      <xdr:nvSpPr>
        <xdr:cNvPr id="313" name="テキスト ボックス 312"/>
        <xdr:cNvSpPr txBox="1"/>
      </xdr:nvSpPr>
      <xdr:spPr>
        <a:xfrm>
          <a:off x="9404428" y="57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130375</xdr:rowOff>
    </xdr:from>
    <xdr:to>
      <xdr:col>46</xdr:col>
      <xdr:colOff>38100</xdr:colOff>
      <xdr:row>35</xdr:row>
      <xdr:rowOff>60525</xdr:rowOff>
    </xdr:to>
    <xdr:sp macro="" textlink="">
      <xdr:nvSpPr>
        <xdr:cNvPr id="314" name="楕円 313"/>
        <xdr:cNvSpPr/>
      </xdr:nvSpPr>
      <xdr:spPr>
        <a:xfrm>
          <a:off x="86995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77052</xdr:rowOff>
    </xdr:from>
    <xdr:ext cx="469744" cy="259045"/>
    <xdr:sp macro="" textlink="">
      <xdr:nvSpPr>
        <xdr:cNvPr id="315" name="テキスト ボックス 314"/>
        <xdr:cNvSpPr txBox="1"/>
      </xdr:nvSpPr>
      <xdr:spPr>
        <a:xfrm>
          <a:off x="8515428" y="57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159766</xdr:rowOff>
    </xdr:from>
    <xdr:to>
      <xdr:col>41</xdr:col>
      <xdr:colOff>101600</xdr:colOff>
      <xdr:row>35</xdr:row>
      <xdr:rowOff>89916</xdr:rowOff>
    </xdr:to>
    <xdr:sp macro="" textlink="">
      <xdr:nvSpPr>
        <xdr:cNvPr id="316" name="楕円 315"/>
        <xdr:cNvSpPr/>
      </xdr:nvSpPr>
      <xdr:spPr>
        <a:xfrm>
          <a:off x="7810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106443</xdr:rowOff>
    </xdr:from>
    <xdr:ext cx="469744" cy="259045"/>
    <xdr:sp macro="" textlink="">
      <xdr:nvSpPr>
        <xdr:cNvPr id="317" name="テキスト ボックス 316"/>
        <xdr:cNvSpPr txBox="1"/>
      </xdr:nvSpPr>
      <xdr:spPr>
        <a:xfrm>
          <a:off x="7626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162705</xdr:rowOff>
    </xdr:from>
    <xdr:to>
      <xdr:col>36</xdr:col>
      <xdr:colOff>165100</xdr:colOff>
      <xdr:row>35</xdr:row>
      <xdr:rowOff>92855</xdr:rowOff>
    </xdr:to>
    <xdr:sp macro="" textlink="">
      <xdr:nvSpPr>
        <xdr:cNvPr id="318" name="楕円 317"/>
        <xdr:cNvSpPr/>
      </xdr:nvSpPr>
      <xdr:spPr>
        <a:xfrm>
          <a:off x="6921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109382</xdr:rowOff>
    </xdr:from>
    <xdr:ext cx="469744" cy="259045"/>
    <xdr:sp macro="" textlink="">
      <xdr:nvSpPr>
        <xdr:cNvPr id="319" name="テキスト ボックス 318"/>
        <xdr:cNvSpPr txBox="1"/>
      </xdr:nvSpPr>
      <xdr:spPr>
        <a:xfrm>
          <a:off x="6737428" y="57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34712</xdr:rowOff>
    </xdr:from>
    <xdr:to>
      <xdr:col>55</xdr:col>
      <xdr:colOff>0</xdr:colOff>
      <xdr:row>58</xdr:row>
      <xdr:rowOff>46348</xdr:rowOff>
    </xdr:to>
    <xdr:cxnSp macro="">
      <xdr:nvCxnSpPr>
        <xdr:cNvPr id="348" name="直線コネクタ 347"/>
        <xdr:cNvCxnSpPr/>
      </xdr:nvCxnSpPr>
      <xdr:spPr>
        <a:xfrm flipV="1">
          <a:off x="9639300" y="9978812"/>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44999</xdr:rowOff>
    </xdr:from>
    <xdr:to>
      <xdr:col>50</xdr:col>
      <xdr:colOff>114300</xdr:colOff>
      <xdr:row>58</xdr:row>
      <xdr:rowOff>46348</xdr:rowOff>
    </xdr:to>
    <xdr:cxnSp macro="">
      <xdr:nvCxnSpPr>
        <xdr:cNvPr id="351" name="直線コネクタ 350"/>
        <xdr:cNvCxnSpPr/>
      </xdr:nvCxnSpPr>
      <xdr:spPr>
        <a:xfrm>
          <a:off x="8750300" y="998909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44999</xdr:rowOff>
    </xdr:from>
    <xdr:to>
      <xdr:col>45</xdr:col>
      <xdr:colOff>177800</xdr:colOff>
      <xdr:row>58</xdr:row>
      <xdr:rowOff>68293</xdr:rowOff>
    </xdr:to>
    <xdr:cxnSp macro="">
      <xdr:nvCxnSpPr>
        <xdr:cNvPr id="354" name="直線コネクタ 353"/>
        <xdr:cNvCxnSpPr/>
      </xdr:nvCxnSpPr>
      <xdr:spPr>
        <a:xfrm flipV="1">
          <a:off x="7861300" y="998909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48100</xdr:rowOff>
    </xdr:from>
    <xdr:to>
      <xdr:col>41</xdr:col>
      <xdr:colOff>50800</xdr:colOff>
      <xdr:row>58</xdr:row>
      <xdr:rowOff>68293</xdr:rowOff>
    </xdr:to>
    <xdr:cxnSp macro="">
      <xdr:nvCxnSpPr>
        <xdr:cNvPr id="357" name="直線コネクタ 356"/>
        <xdr:cNvCxnSpPr/>
      </xdr:nvCxnSpPr>
      <xdr:spPr>
        <a:xfrm>
          <a:off x="6972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155362</xdr:rowOff>
    </xdr:from>
    <xdr:to>
      <xdr:col>55</xdr:col>
      <xdr:colOff>50800</xdr:colOff>
      <xdr:row>58</xdr:row>
      <xdr:rowOff>85512</xdr:rowOff>
    </xdr:to>
    <xdr:sp macro="" textlink="">
      <xdr:nvSpPr>
        <xdr:cNvPr id="367" name="楕円 366"/>
        <xdr:cNvSpPr/>
      </xdr:nvSpPr>
      <xdr:spPr>
        <a:xfrm>
          <a:off x="10426700" y="99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133789</xdr:rowOff>
    </xdr:from>
    <xdr:ext cx="534377" cy="259045"/>
    <xdr:sp macro="" textlink="">
      <xdr:nvSpPr>
        <xdr:cNvPr id="368" name="農林水産業費該当値テキスト"/>
        <xdr:cNvSpPr txBox="1"/>
      </xdr:nvSpPr>
      <xdr:spPr>
        <a:xfrm>
          <a:off x="10528300"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166998</xdr:rowOff>
    </xdr:from>
    <xdr:to>
      <xdr:col>50</xdr:col>
      <xdr:colOff>165100</xdr:colOff>
      <xdr:row>58</xdr:row>
      <xdr:rowOff>97148</xdr:rowOff>
    </xdr:to>
    <xdr:sp macro="" textlink="">
      <xdr:nvSpPr>
        <xdr:cNvPr id="369" name="楕円 368"/>
        <xdr:cNvSpPr/>
      </xdr:nvSpPr>
      <xdr:spPr>
        <a:xfrm>
          <a:off x="9588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88275</xdr:rowOff>
    </xdr:from>
    <xdr:ext cx="534377" cy="259045"/>
    <xdr:sp macro="" textlink="">
      <xdr:nvSpPr>
        <xdr:cNvPr id="370" name="テキスト ボックス 369"/>
        <xdr:cNvSpPr txBox="1"/>
      </xdr:nvSpPr>
      <xdr:spPr>
        <a:xfrm>
          <a:off x="9372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165649</xdr:rowOff>
    </xdr:from>
    <xdr:to>
      <xdr:col>46</xdr:col>
      <xdr:colOff>38100</xdr:colOff>
      <xdr:row>58</xdr:row>
      <xdr:rowOff>95799</xdr:rowOff>
    </xdr:to>
    <xdr:sp macro="" textlink="">
      <xdr:nvSpPr>
        <xdr:cNvPr id="371" name="楕円 370"/>
        <xdr:cNvSpPr/>
      </xdr:nvSpPr>
      <xdr:spPr>
        <a:xfrm>
          <a:off x="86995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86926</xdr:rowOff>
    </xdr:from>
    <xdr:ext cx="534377" cy="259045"/>
    <xdr:sp macro="" textlink="">
      <xdr:nvSpPr>
        <xdr:cNvPr id="372" name="テキスト ボックス 371"/>
        <xdr:cNvSpPr txBox="1"/>
      </xdr:nvSpPr>
      <xdr:spPr>
        <a:xfrm>
          <a:off x="8483111" y="100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17493</xdr:rowOff>
    </xdr:from>
    <xdr:to>
      <xdr:col>41</xdr:col>
      <xdr:colOff>101600</xdr:colOff>
      <xdr:row>58</xdr:row>
      <xdr:rowOff>119093</xdr:rowOff>
    </xdr:to>
    <xdr:sp macro="" textlink="">
      <xdr:nvSpPr>
        <xdr:cNvPr id="373" name="楕円 372"/>
        <xdr:cNvSpPr/>
      </xdr:nvSpPr>
      <xdr:spPr>
        <a:xfrm>
          <a:off x="7810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110220</xdr:rowOff>
    </xdr:from>
    <xdr:ext cx="534377" cy="259045"/>
    <xdr:sp macro="" textlink="">
      <xdr:nvSpPr>
        <xdr:cNvPr id="374" name="テキスト ボックス 373"/>
        <xdr:cNvSpPr txBox="1"/>
      </xdr:nvSpPr>
      <xdr:spPr>
        <a:xfrm>
          <a:off x="7594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168750</xdr:rowOff>
    </xdr:from>
    <xdr:to>
      <xdr:col>36</xdr:col>
      <xdr:colOff>165100</xdr:colOff>
      <xdr:row>58</xdr:row>
      <xdr:rowOff>98900</xdr:rowOff>
    </xdr:to>
    <xdr:sp macro="" textlink="">
      <xdr:nvSpPr>
        <xdr:cNvPr id="375" name="楕円 374"/>
        <xdr:cNvSpPr/>
      </xdr:nvSpPr>
      <xdr:spPr>
        <a:xfrm>
          <a:off x="6921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90027</xdr:rowOff>
    </xdr:from>
    <xdr:ext cx="534377" cy="259045"/>
    <xdr:sp macro="" textlink="">
      <xdr:nvSpPr>
        <xdr:cNvPr id="376" name="テキスト ボックス 375"/>
        <xdr:cNvSpPr txBox="1"/>
      </xdr:nvSpPr>
      <xdr:spPr>
        <a:xfrm>
          <a:off x="6705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32876</xdr:rowOff>
    </xdr:from>
    <xdr:to>
      <xdr:col>55</xdr:col>
      <xdr:colOff>0</xdr:colOff>
      <xdr:row>78</xdr:row>
      <xdr:rowOff>53473</xdr:rowOff>
    </xdr:to>
    <xdr:cxnSp macro="">
      <xdr:nvCxnSpPr>
        <xdr:cNvPr id="405" name="直線コネクタ 404"/>
        <xdr:cNvCxnSpPr/>
      </xdr:nvCxnSpPr>
      <xdr:spPr>
        <a:xfrm>
          <a:off x="9639300" y="13405976"/>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134389</xdr:rowOff>
    </xdr:from>
    <xdr:to>
      <xdr:col>50</xdr:col>
      <xdr:colOff>114300</xdr:colOff>
      <xdr:row>78</xdr:row>
      <xdr:rowOff>32876</xdr:rowOff>
    </xdr:to>
    <xdr:cxnSp macro="">
      <xdr:nvCxnSpPr>
        <xdr:cNvPr id="408" name="直線コネクタ 407"/>
        <xdr:cNvCxnSpPr/>
      </xdr:nvCxnSpPr>
      <xdr:spPr>
        <a:xfrm>
          <a:off x="8750300" y="13336039"/>
          <a:ext cx="889000" cy="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134389</xdr:rowOff>
    </xdr:from>
    <xdr:to>
      <xdr:col>45</xdr:col>
      <xdr:colOff>177800</xdr:colOff>
      <xdr:row>78</xdr:row>
      <xdr:rowOff>15075</xdr:rowOff>
    </xdr:to>
    <xdr:cxnSp macro="">
      <xdr:nvCxnSpPr>
        <xdr:cNvPr id="411" name="直線コネクタ 410"/>
        <xdr:cNvCxnSpPr/>
      </xdr:nvCxnSpPr>
      <xdr:spPr>
        <a:xfrm flipV="1">
          <a:off x="7861300" y="13336039"/>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15075</xdr:rowOff>
    </xdr:from>
    <xdr:to>
      <xdr:col>41</xdr:col>
      <xdr:colOff>50800</xdr:colOff>
      <xdr:row>78</xdr:row>
      <xdr:rowOff>58448</xdr:rowOff>
    </xdr:to>
    <xdr:cxnSp macro="">
      <xdr:nvCxnSpPr>
        <xdr:cNvPr id="414" name="直線コネクタ 413"/>
        <xdr:cNvCxnSpPr/>
      </xdr:nvCxnSpPr>
      <xdr:spPr>
        <a:xfrm flipV="1">
          <a:off x="6972300" y="13388175"/>
          <a:ext cx="8890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2673</xdr:rowOff>
    </xdr:from>
    <xdr:to>
      <xdr:col>55</xdr:col>
      <xdr:colOff>50800</xdr:colOff>
      <xdr:row>78</xdr:row>
      <xdr:rowOff>104273</xdr:rowOff>
    </xdr:to>
    <xdr:sp macro="" textlink="">
      <xdr:nvSpPr>
        <xdr:cNvPr id="424" name="楕円 423"/>
        <xdr:cNvSpPr/>
      </xdr:nvSpPr>
      <xdr:spPr>
        <a:xfrm>
          <a:off x="104267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25550</xdr:rowOff>
    </xdr:from>
    <xdr:ext cx="534377" cy="259045"/>
    <xdr:sp macro="" textlink="">
      <xdr:nvSpPr>
        <xdr:cNvPr id="425" name="商工費該当値テキスト"/>
        <xdr:cNvSpPr txBox="1"/>
      </xdr:nvSpPr>
      <xdr:spPr>
        <a:xfrm>
          <a:off x="10528300" y="132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153526</xdr:rowOff>
    </xdr:from>
    <xdr:to>
      <xdr:col>50</xdr:col>
      <xdr:colOff>165100</xdr:colOff>
      <xdr:row>78</xdr:row>
      <xdr:rowOff>83676</xdr:rowOff>
    </xdr:to>
    <xdr:sp macro="" textlink="">
      <xdr:nvSpPr>
        <xdr:cNvPr id="426" name="楕円 425"/>
        <xdr:cNvSpPr/>
      </xdr:nvSpPr>
      <xdr:spPr>
        <a:xfrm>
          <a:off x="9588500" y="13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74803</xdr:rowOff>
    </xdr:from>
    <xdr:ext cx="534377" cy="259045"/>
    <xdr:sp macro="" textlink="">
      <xdr:nvSpPr>
        <xdr:cNvPr id="427" name="テキスト ボックス 426"/>
        <xdr:cNvSpPr txBox="1"/>
      </xdr:nvSpPr>
      <xdr:spPr>
        <a:xfrm>
          <a:off x="9372111" y="13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83589</xdr:rowOff>
    </xdr:from>
    <xdr:to>
      <xdr:col>46</xdr:col>
      <xdr:colOff>38100</xdr:colOff>
      <xdr:row>78</xdr:row>
      <xdr:rowOff>13739</xdr:rowOff>
    </xdr:to>
    <xdr:sp macro="" textlink="">
      <xdr:nvSpPr>
        <xdr:cNvPr id="428" name="楕円 427"/>
        <xdr:cNvSpPr/>
      </xdr:nvSpPr>
      <xdr:spPr>
        <a:xfrm>
          <a:off x="8699500" y="13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30266</xdr:rowOff>
    </xdr:from>
    <xdr:ext cx="534377" cy="259045"/>
    <xdr:sp macro="" textlink="">
      <xdr:nvSpPr>
        <xdr:cNvPr id="429" name="テキスト ボックス 428"/>
        <xdr:cNvSpPr txBox="1"/>
      </xdr:nvSpPr>
      <xdr:spPr>
        <a:xfrm>
          <a:off x="8483111" y="130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135725</xdr:rowOff>
    </xdr:from>
    <xdr:to>
      <xdr:col>41</xdr:col>
      <xdr:colOff>101600</xdr:colOff>
      <xdr:row>78</xdr:row>
      <xdr:rowOff>65875</xdr:rowOff>
    </xdr:to>
    <xdr:sp macro="" textlink="">
      <xdr:nvSpPr>
        <xdr:cNvPr id="430" name="楕円 429"/>
        <xdr:cNvSpPr/>
      </xdr:nvSpPr>
      <xdr:spPr>
        <a:xfrm>
          <a:off x="7810500" y="13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57002</xdr:rowOff>
    </xdr:from>
    <xdr:ext cx="534377" cy="259045"/>
    <xdr:sp macro="" textlink="">
      <xdr:nvSpPr>
        <xdr:cNvPr id="431" name="テキスト ボックス 430"/>
        <xdr:cNvSpPr txBox="1"/>
      </xdr:nvSpPr>
      <xdr:spPr>
        <a:xfrm>
          <a:off x="7594111" y="134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7648</xdr:rowOff>
    </xdr:from>
    <xdr:to>
      <xdr:col>36</xdr:col>
      <xdr:colOff>165100</xdr:colOff>
      <xdr:row>78</xdr:row>
      <xdr:rowOff>109248</xdr:rowOff>
    </xdr:to>
    <xdr:sp macro="" textlink="">
      <xdr:nvSpPr>
        <xdr:cNvPr id="432" name="楕円 431"/>
        <xdr:cNvSpPr/>
      </xdr:nvSpPr>
      <xdr:spPr>
        <a:xfrm>
          <a:off x="6921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125775</xdr:rowOff>
    </xdr:from>
    <xdr:ext cx="534377" cy="259045"/>
    <xdr:sp macro="" textlink="">
      <xdr:nvSpPr>
        <xdr:cNvPr id="433" name="テキスト ボックス 432"/>
        <xdr:cNvSpPr txBox="1"/>
      </xdr:nvSpPr>
      <xdr:spPr>
        <a:xfrm>
          <a:off x="6705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20582</xdr:rowOff>
    </xdr:from>
    <xdr:to>
      <xdr:col>55</xdr:col>
      <xdr:colOff>0</xdr:colOff>
      <xdr:row>96</xdr:row>
      <xdr:rowOff>124118</xdr:rowOff>
    </xdr:to>
    <xdr:cxnSp macro="">
      <xdr:nvCxnSpPr>
        <xdr:cNvPr id="460" name="直線コネクタ 459"/>
        <xdr:cNvCxnSpPr/>
      </xdr:nvCxnSpPr>
      <xdr:spPr>
        <a:xfrm>
          <a:off x="9639300" y="16479782"/>
          <a:ext cx="8382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20582</xdr:rowOff>
    </xdr:from>
    <xdr:to>
      <xdr:col>50</xdr:col>
      <xdr:colOff>114300</xdr:colOff>
      <xdr:row>97</xdr:row>
      <xdr:rowOff>14739</xdr:rowOff>
    </xdr:to>
    <xdr:cxnSp macro="">
      <xdr:nvCxnSpPr>
        <xdr:cNvPr id="463" name="直線コネクタ 462"/>
        <xdr:cNvCxnSpPr/>
      </xdr:nvCxnSpPr>
      <xdr:spPr>
        <a:xfrm flipV="1">
          <a:off x="8750300" y="16479782"/>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14739</xdr:rowOff>
    </xdr:from>
    <xdr:to>
      <xdr:col>45</xdr:col>
      <xdr:colOff>177800</xdr:colOff>
      <xdr:row>97</xdr:row>
      <xdr:rowOff>45407</xdr:rowOff>
    </xdr:to>
    <xdr:cxnSp macro="">
      <xdr:nvCxnSpPr>
        <xdr:cNvPr id="466" name="直線コネクタ 465"/>
        <xdr:cNvCxnSpPr/>
      </xdr:nvCxnSpPr>
      <xdr:spPr>
        <a:xfrm flipV="1">
          <a:off x="7861300" y="1664538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87450</xdr:rowOff>
    </xdr:from>
    <xdr:to>
      <xdr:col>41</xdr:col>
      <xdr:colOff>50800</xdr:colOff>
      <xdr:row>97</xdr:row>
      <xdr:rowOff>45407</xdr:rowOff>
    </xdr:to>
    <xdr:cxnSp macro="">
      <xdr:nvCxnSpPr>
        <xdr:cNvPr id="469" name="直線コネクタ 468"/>
        <xdr:cNvCxnSpPr/>
      </xdr:nvCxnSpPr>
      <xdr:spPr>
        <a:xfrm>
          <a:off x="6972300" y="16546650"/>
          <a:ext cx="889000" cy="1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73318</xdr:rowOff>
    </xdr:from>
    <xdr:to>
      <xdr:col>55</xdr:col>
      <xdr:colOff>50800</xdr:colOff>
      <xdr:row>97</xdr:row>
      <xdr:rowOff>3468</xdr:rowOff>
    </xdr:to>
    <xdr:sp macro="" textlink="">
      <xdr:nvSpPr>
        <xdr:cNvPr id="479" name="楕円 478"/>
        <xdr:cNvSpPr/>
      </xdr:nvSpPr>
      <xdr:spPr>
        <a:xfrm>
          <a:off x="10426700" y="16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96195</xdr:rowOff>
    </xdr:from>
    <xdr:ext cx="534377" cy="259045"/>
    <xdr:sp macro="" textlink="">
      <xdr:nvSpPr>
        <xdr:cNvPr id="480" name="土木費該当値テキスト"/>
        <xdr:cNvSpPr txBox="1"/>
      </xdr:nvSpPr>
      <xdr:spPr>
        <a:xfrm>
          <a:off x="10528300" y="1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141232</xdr:rowOff>
    </xdr:from>
    <xdr:to>
      <xdr:col>50</xdr:col>
      <xdr:colOff>165100</xdr:colOff>
      <xdr:row>96</xdr:row>
      <xdr:rowOff>71382</xdr:rowOff>
    </xdr:to>
    <xdr:sp macro="" textlink="">
      <xdr:nvSpPr>
        <xdr:cNvPr id="481" name="楕円 480"/>
        <xdr:cNvSpPr/>
      </xdr:nvSpPr>
      <xdr:spPr>
        <a:xfrm>
          <a:off x="9588500" y="1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87909</xdr:rowOff>
    </xdr:from>
    <xdr:ext cx="599010" cy="259045"/>
    <xdr:sp macro="" textlink="">
      <xdr:nvSpPr>
        <xdr:cNvPr id="482" name="テキスト ボックス 481"/>
        <xdr:cNvSpPr txBox="1"/>
      </xdr:nvSpPr>
      <xdr:spPr>
        <a:xfrm>
          <a:off x="9339795" y="162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135389</xdr:rowOff>
    </xdr:from>
    <xdr:to>
      <xdr:col>46</xdr:col>
      <xdr:colOff>38100</xdr:colOff>
      <xdr:row>97</xdr:row>
      <xdr:rowOff>65539</xdr:rowOff>
    </xdr:to>
    <xdr:sp macro="" textlink="">
      <xdr:nvSpPr>
        <xdr:cNvPr id="483" name="楕円 482"/>
        <xdr:cNvSpPr/>
      </xdr:nvSpPr>
      <xdr:spPr>
        <a:xfrm>
          <a:off x="8699500" y="16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82066</xdr:rowOff>
    </xdr:from>
    <xdr:ext cx="534377" cy="259045"/>
    <xdr:sp macro="" textlink="">
      <xdr:nvSpPr>
        <xdr:cNvPr id="484" name="テキスト ボックス 483"/>
        <xdr:cNvSpPr txBox="1"/>
      </xdr:nvSpPr>
      <xdr:spPr>
        <a:xfrm>
          <a:off x="8483111" y="16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166057</xdr:rowOff>
    </xdr:from>
    <xdr:to>
      <xdr:col>41</xdr:col>
      <xdr:colOff>101600</xdr:colOff>
      <xdr:row>97</xdr:row>
      <xdr:rowOff>96207</xdr:rowOff>
    </xdr:to>
    <xdr:sp macro="" textlink="">
      <xdr:nvSpPr>
        <xdr:cNvPr id="485" name="楕円 484"/>
        <xdr:cNvSpPr/>
      </xdr:nvSpPr>
      <xdr:spPr>
        <a:xfrm>
          <a:off x="7810500" y="166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87334</xdr:rowOff>
    </xdr:from>
    <xdr:ext cx="534377" cy="259045"/>
    <xdr:sp macro="" textlink="">
      <xdr:nvSpPr>
        <xdr:cNvPr id="486" name="テキスト ボックス 485"/>
        <xdr:cNvSpPr txBox="1"/>
      </xdr:nvSpPr>
      <xdr:spPr>
        <a:xfrm>
          <a:off x="7594111" y="167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36650</xdr:rowOff>
    </xdr:from>
    <xdr:to>
      <xdr:col>36</xdr:col>
      <xdr:colOff>165100</xdr:colOff>
      <xdr:row>96</xdr:row>
      <xdr:rowOff>138250</xdr:rowOff>
    </xdr:to>
    <xdr:sp macro="" textlink="">
      <xdr:nvSpPr>
        <xdr:cNvPr id="487" name="楕円 486"/>
        <xdr:cNvSpPr/>
      </xdr:nvSpPr>
      <xdr:spPr>
        <a:xfrm>
          <a:off x="69215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154777</xdr:rowOff>
    </xdr:from>
    <xdr:ext cx="534377" cy="259045"/>
    <xdr:sp macro="" textlink="">
      <xdr:nvSpPr>
        <xdr:cNvPr id="488" name="テキスト ボックス 487"/>
        <xdr:cNvSpPr txBox="1"/>
      </xdr:nvSpPr>
      <xdr:spPr>
        <a:xfrm>
          <a:off x="6705111" y="1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129184</xdr:rowOff>
    </xdr:from>
    <xdr:to>
      <xdr:col>85</xdr:col>
      <xdr:colOff>127000</xdr:colOff>
      <xdr:row>36</xdr:row>
      <xdr:rowOff>155397</xdr:rowOff>
    </xdr:to>
    <xdr:cxnSp macro="">
      <xdr:nvCxnSpPr>
        <xdr:cNvPr id="517" name="直線コネクタ 516"/>
        <xdr:cNvCxnSpPr/>
      </xdr:nvCxnSpPr>
      <xdr:spPr>
        <a:xfrm>
          <a:off x="15481300" y="6301384"/>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129184</xdr:rowOff>
    </xdr:from>
    <xdr:to>
      <xdr:col>81</xdr:col>
      <xdr:colOff>50800</xdr:colOff>
      <xdr:row>36</xdr:row>
      <xdr:rowOff>133185</xdr:rowOff>
    </xdr:to>
    <xdr:cxnSp macro="">
      <xdr:nvCxnSpPr>
        <xdr:cNvPr id="520" name="直線コネクタ 519"/>
        <xdr:cNvCxnSpPr/>
      </xdr:nvCxnSpPr>
      <xdr:spPr>
        <a:xfrm flipV="1">
          <a:off x="14592300" y="63013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123965</xdr:rowOff>
    </xdr:from>
    <xdr:to>
      <xdr:col>76</xdr:col>
      <xdr:colOff>114300</xdr:colOff>
      <xdr:row>36</xdr:row>
      <xdr:rowOff>133185</xdr:rowOff>
    </xdr:to>
    <xdr:cxnSp macro="">
      <xdr:nvCxnSpPr>
        <xdr:cNvPr id="523" name="直線コネクタ 522"/>
        <xdr:cNvCxnSpPr/>
      </xdr:nvCxnSpPr>
      <xdr:spPr>
        <a:xfrm>
          <a:off x="13703300" y="629616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23469</xdr:rowOff>
    </xdr:from>
    <xdr:to>
      <xdr:col>71</xdr:col>
      <xdr:colOff>177800</xdr:colOff>
      <xdr:row>36</xdr:row>
      <xdr:rowOff>123965</xdr:rowOff>
    </xdr:to>
    <xdr:cxnSp macro="">
      <xdr:nvCxnSpPr>
        <xdr:cNvPr id="526" name="直線コネクタ 525"/>
        <xdr:cNvCxnSpPr/>
      </xdr:nvCxnSpPr>
      <xdr:spPr>
        <a:xfrm>
          <a:off x="12814300" y="6024219"/>
          <a:ext cx="889000" cy="2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104597</xdr:rowOff>
    </xdr:from>
    <xdr:to>
      <xdr:col>85</xdr:col>
      <xdr:colOff>177800</xdr:colOff>
      <xdr:row>37</xdr:row>
      <xdr:rowOff>34747</xdr:rowOff>
    </xdr:to>
    <xdr:sp macro="" textlink="">
      <xdr:nvSpPr>
        <xdr:cNvPr id="536" name="楕円 535"/>
        <xdr:cNvSpPr/>
      </xdr:nvSpPr>
      <xdr:spPr>
        <a:xfrm>
          <a:off x="162687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127474</xdr:rowOff>
    </xdr:from>
    <xdr:ext cx="534377" cy="259045"/>
    <xdr:sp macro="" textlink="">
      <xdr:nvSpPr>
        <xdr:cNvPr id="537" name="消防費該当値テキスト"/>
        <xdr:cNvSpPr txBox="1"/>
      </xdr:nvSpPr>
      <xdr:spPr>
        <a:xfrm>
          <a:off x="16370300"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78384</xdr:rowOff>
    </xdr:from>
    <xdr:to>
      <xdr:col>81</xdr:col>
      <xdr:colOff>101600</xdr:colOff>
      <xdr:row>37</xdr:row>
      <xdr:rowOff>8534</xdr:rowOff>
    </xdr:to>
    <xdr:sp macro="" textlink="">
      <xdr:nvSpPr>
        <xdr:cNvPr id="538" name="楕円 537"/>
        <xdr:cNvSpPr/>
      </xdr:nvSpPr>
      <xdr:spPr>
        <a:xfrm>
          <a:off x="1543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25061</xdr:rowOff>
    </xdr:from>
    <xdr:ext cx="534377" cy="259045"/>
    <xdr:sp macro="" textlink="">
      <xdr:nvSpPr>
        <xdr:cNvPr id="539" name="テキスト ボックス 538"/>
        <xdr:cNvSpPr txBox="1"/>
      </xdr:nvSpPr>
      <xdr:spPr>
        <a:xfrm>
          <a:off x="15214111" y="60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82385</xdr:rowOff>
    </xdr:from>
    <xdr:to>
      <xdr:col>76</xdr:col>
      <xdr:colOff>165100</xdr:colOff>
      <xdr:row>37</xdr:row>
      <xdr:rowOff>12535</xdr:rowOff>
    </xdr:to>
    <xdr:sp macro="" textlink="">
      <xdr:nvSpPr>
        <xdr:cNvPr id="540" name="楕円 539"/>
        <xdr:cNvSpPr/>
      </xdr:nvSpPr>
      <xdr:spPr>
        <a:xfrm>
          <a:off x="14541500" y="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29062</xdr:rowOff>
    </xdr:from>
    <xdr:ext cx="534377" cy="259045"/>
    <xdr:sp macro="" textlink="">
      <xdr:nvSpPr>
        <xdr:cNvPr id="541" name="テキスト ボックス 540"/>
        <xdr:cNvSpPr txBox="1"/>
      </xdr:nvSpPr>
      <xdr:spPr>
        <a:xfrm>
          <a:off x="14325111" y="6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73165</xdr:rowOff>
    </xdr:from>
    <xdr:to>
      <xdr:col>72</xdr:col>
      <xdr:colOff>38100</xdr:colOff>
      <xdr:row>37</xdr:row>
      <xdr:rowOff>3315</xdr:rowOff>
    </xdr:to>
    <xdr:sp macro="" textlink="">
      <xdr:nvSpPr>
        <xdr:cNvPr id="542" name="楕円 541"/>
        <xdr:cNvSpPr/>
      </xdr:nvSpPr>
      <xdr:spPr>
        <a:xfrm>
          <a:off x="13652500" y="62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19842</xdr:rowOff>
    </xdr:from>
    <xdr:ext cx="534377" cy="259045"/>
    <xdr:sp macro="" textlink="">
      <xdr:nvSpPr>
        <xdr:cNvPr id="543" name="テキスト ボックス 542"/>
        <xdr:cNvSpPr txBox="1"/>
      </xdr:nvSpPr>
      <xdr:spPr>
        <a:xfrm>
          <a:off x="13436111" y="60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144119</xdr:rowOff>
    </xdr:from>
    <xdr:to>
      <xdr:col>67</xdr:col>
      <xdr:colOff>101600</xdr:colOff>
      <xdr:row>35</xdr:row>
      <xdr:rowOff>74269</xdr:rowOff>
    </xdr:to>
    <xdr:sp macro="" textlink="">
      <xdr:nvSpPr>
        <xdr:cNvPr id="544" name="楕円 543"/>
        <xdr:cNvSpPr/>
      </xdr:nvSpPr>
      <xdr:spPr>
        <a:xfrm>
          <a:off x="12763500" y="59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90796</xdr:rowOff>
    </xdr:from>
    <xdr:ext cx="534377" cy="259045"/>
    <xdr:sp macro="" textlink="">
      <xdr:nvSpPr>
        <xdr:cNvPr id="545" name="テキスト ボックス 544"/>
        <xdr:cNvSpPr txBox="1"/>
      </xdr:nvSpPr>
      <xdr:spPr>
        <a:xfrm>
          <a:off x="12547111" y="57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76492</xdr:rowOff>
    </xdr:from>
    <xdr:to>
      <xdr:col>85</xdr:col>
      <xdr:colOff>127000</xdr:colOff>
      <xdr:row>58</xdr:row>
      <xdr:rowOff>80287</xdr:rowOff>
    </xdr:to>
    <xdr:cxnSp macro="">
      <xdr:nvCxnSpPr>
        <xdr:cNvPr id="576" name="直線コネクタ 575"/>
        <xdr:cNvCxnSpPr/>
      </xdr:nvCxnSpPr>
      <xdr:spPr>
        <a:xfrm flipV="1">
          <a:off x="15481300" y="10020592"/>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80287</xdr:rowOff>
    </xdr:from>
    <xdr:to>
      <xdr:col>81</xdr:col>
      <xdr:colOff>50800</xdr:colOff>
      <xdr:row>58</xdr:row>
      <xdr:rowOff>99378</xdr:rowOff>
    </xdr:to>
    <xdr:cxnSp macro="">
      <xdr:nvCxnSpPr>
        <xdr:cNvPr id="579" name="直線コネクタ 578"/>
        <xdr:cNvCxnSpPr/>
      </xdr:nvCxnSpPr>
      <xdr:spPr>
        <a:xfrm flipV="1">
          <a:off x="14592300" y="10024387"/>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75728</xdr:rowOff>
    </xdr:from>
    <xdr:to>
      <xdr:col>76</xdr:col>
      <xdr:colOff>114300</xdr:colOff>
      <xdr:row>58</xdr:row>
      <xdr:rowOff>99378</xdr:rowOff>
    </xdr:to>
    <xdr:cxnSp macro="">
      <xdr:nvCxnSpPr>
        <xdr:cNvPr id="582" name="直線コネクタ 581"/>
        <xdr:cNvCxnSpPr/>
      </xdr:nvCxnSpPr>
      <xdr:spPr>
        <a:xfrm>
          <a:off x="13703300" y="10019828"/>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33280</xdr:rowOff>
    </xdr:from>
    <xdr:to>
      <xdr:col>71</xdr:col>
      <xdr:colOff>177800</xdr:colOff>
      <xdr:row>58</xdr:row>
      <xdr:rowOff>75728</xdr:rowOff>
    </xdr:to>
    <xdr:cxnSp macro="">
      <xdr:nvCxnSpPr>
        <xdr:cNvPr id="585" name="直線コネクタ 584"/>
        <xdr:cNvCxnSpPr/>
      </xdr:nvCxnSpPr>
      <xdr:spPr>
        <a:xfrm>
          <a:off x="12814300" y="9977380"/>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25692</xdr:rowOff>
    </xdr:from>
    <xdr:to>
      <xdr:col>85</xdr:col>
      <xdr:colOff>177800</xdr:colOff>
      <xdr:row>58</xdr:row>
      <xdr:rowOff>127292</xdr:rowOff>
    </xdr:to>
    <xdr:sp macro="" textlink="">
      <xdr:nvSpPr>
        <xdr:cNvPr id="595" name="楕円 594"/>
        <xdr:cNvSpPr/>
      </xdr:nvSpPr>
      <xdr:spPr>
        <a:xfrm>
          <a:off x="162687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112069</xdr:rowOff>
    </xdr:from>
    <xdr:ext cx="534377" cy="259045"/>
    <xdr:sp macro="" textlink="">
      <xdr:nvSpPr>
        <xdr:cNvPr id="596" name="教育費該当値テキスト"/>
        <xdr:cNvSpPr txBox="1"/>
      </xdr:nvSpPr>
      <xdr:spPr>
        <a:xfrm>
          <a:off x="16370300" y="98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29487</xdr:rowOff>
    </xdr:from>
    <xdr:to>
      <xdr:col>81</xdr:col>
      <xdr:colOff>101600</xdr:colOff>
      <xdr:row>58</xdr:row>
      <xdr:rowOff>131087</xdr:rowOff>
    </xdr:to>
    <xdr:sp macro="" textlink="">
      <xdr:nvSpPr>
        <xdr:cNvPr id="597" name="楕円 596"/>
        <xdr:cNvSpPr/>
      </xdr:nvSpPr>
      <xdr:spPr>
        <a:xfrm>
          <a:off x="15430500" y="99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122214</xdr:rowOff>
    </xdr:from>
    <xdr:ext cx="534377" cy="259045"/>
    <xdr:sp macro="" textlink="">
      <xdr:nvSpPr>
        <xdr:cNvPr id="598" name="テキスト ボックス 597"/>
        <xdr:cNvSpPr txBox="1"/>
      </xdr:nvSpPr>
      <xdr:spPr>
        <a:xfrm>
          <a:off x="15214111" y="100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48578</xdr:rowOff>
    </xdr:from>
    <xdr:to>
      <xdr:col>76</xdr:col>
      <xdr:colOff>165100</xdr:colOff>
      <xdr:row>58</xdr:row>
      <xdr:rowOff>150178</xdr:rowOff>
    </xdr:to>
    <xdr:sp macro="" textlink="">
      <xdr:nvSpPr>
        <xdr:cNvPr id="599" name="楕円 598"/>
        <xdr:cNvSpPr/>
      </xdr:nvSpPr>
      <xdr:spPr>
        <a:xfrm>
          <a:off x="14541500" y="99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141305</xdr:rowOff>
    </xdr:from>
    <xdr:ext cx="534377" cy="259045"/>
    <xdr:sp macro="" textlink="">
      <xdr:nvSpPr>
        <xdr:cNvPr id="600" name="テキスト ボックス 599"/>
        <xdr:cNvSpPr txBox="1"/>
      </xdr:nvSpPr>
      <xdr:spPr>
        <a:xfrm>
          <a:off x="14325111" y="100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24928</xdr:rowOff>
    </xdr:from>
    <xdr:to>
      <xdr:col>72</xdr:col>
      <xdr:colOff>38100</xdr:colOff>
      <xdr:row>58</xdr:row>
      <xdr:rowOff>126528</xdr:rowOff>
    </xdr:to>
    <xdr:sp macro="" textlink="">
      <xdr:nvSpPr>
        <xdr:cNvPr id="601" name="楕円 600"/>
        <xdr:cNvSpPr/>
      </xdr:nvSpPr>
      <xdr:spPr>
        <a:xfrm>
          <a:off x="13652500" y="99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117655</xdr:rowOff>
    </xdr:from>
    <xdr:ext cx="534377" cy="259045"/>
    <xdr:sp macro="" textlink="">
      <xdr:nvSpPr>
        <xdr:cNvPr id="602" name="テキスト ボックス 601"/>
        <xdr:cNvSpPr txBox="1"/>
      </xdr:nvSpPr>
      <xdr:spPr>
        <a:xfrm>
          <a:off x="13436111" y="100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153930</xdr:rowOff>
    </xdr:from>
    <xdr:to>
      <xdr:col>67</xdr:col>
      <xdr:colOff>101600</xdr:colOff>
      <xdr:row>58</xdr:row>
      <xdr:rowOff>84080</xdr:rowOff>
    </xdr:to>
    <xdr:sp macro="" textlink="">
      <xdr:nvSpPr>
        <xdr:cNvPr id="603" name="楕円 602"/>
        <xdr:cNvSpPr/>
      </xdr:nvSpPr>
      <xdr:spPr>
        <a:xfrm>
          <a:off x="12763500" y="9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75207</xdr:rowOff>
    </xdr:from>
    <xdr:ext cx="534377" cy="259045"/>
    <xdr:sp macro="" textlink="">
      <xdr:nvSpPr>
        <xdr:cNvPr id="604" name="テキスト ボックス 603"/>
        <xdr:cNvSpPr txBox="1"/>
      </xdr:nvSpPr>
      <xdr:spPr>
        <a:xfrm>
          <a:off x="12547111" y="100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135562</xdr:rowOff>
    </xdr:from>
    <xdr:to>
      <xdr:col>85</xdr:col>
      <xdr:colOff>127000</xdr:colOff>
      <xdr:row>78</xdr:row>
      <xdr:rowOff>135973</xdr:rowOff>
    </xdr:to>
    <xdr:cxnSp macro="">
      <xdr:nvCxnSpPr>
        <xdr:cNvPr id="631" name="直線コネクタ 630"/>
        <xdr:cNvCxnSpPr/>
      </xdr:nvCxnSpPr>
      <xdr:spPr>
        <a:xfrm flipV="1">
          <a:off x="15481300" y="1350866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135973</xdr:rowOff>
    </xdr:from>
    <xdr:to>
      <xdr:col>81</xdr:col>
      <xdr:colOff>50800</xdr:colOff>
      <xdr:row>78</xdr:row>
      <xdr:rowOff>136430</xdr:rowOff>
    </xdr:to>
    <xdr:cxnSp macro="">
      <xdr:nvCxnSpPr>
        <xdr:cNvPr id="634" name="直線コネクタ 633"/>
        <xdr:cNvCxnSpPr/>
      </xdr:nvCxnSpPr>
      <xdr:spPr>
        <a:xfrm flipV="1">
          <a:off x="14592300" y="135090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123630</xdr:rowOff>
    </xdr:from>
    <xdr:to>
      <xdr:col>76</xdr:col>
      <xdr:colOff>114300</xdr:colOff>
      <xdr:row>78</xdr:row>
      <xdr:rowOff>136430</xdr:rowOff>
    </xdr:to>
    <xdr:cxnSp macro="">
      <xdr:nvCxnSpPr>
        <xdr:cNvPr id="637" name="直線コネクタ 636"/>
        <xdr:cNvCxnSpPr/>
      </xdr:nvCxnSpPr>
      <xdr:spPr>
        <a:xfrm>
          <a:off x="13703300" y="1349673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54020</xdr:rowOff>
    </xdr:from>
    <xdr:to>
      <xdr:col>71</xdr:col>
      <xdr:colOff>177800</xdr:colOff>
      <xdr:row>78</xdr:row>
      <xdr:rowOff>123630</xdr:rowOff>
    </xdr:to>
    <xdr:cxnSp macro="">
      <xdr:nvCxnSpPr>
        <xdr:cNvPr id="640" name="直線コネクタ 639"/>
        <xdr:cNvCxnSpPr/>
      </xdr:nvCxnSpPr>
      <xdr:spPr>
        <a:xfrm>
          <a:off x="12814300" y="13427120"/>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84762</xdr:rowOff>
    </xdr:from>
    <xdr:to>
      <xdr:col>85</xdr:col>
      <xdr:colOff>177800</xdr:colOff>
      <xdr:row>79</xdr:row>
      <xdr:rowOff>14912</xdr:rowOff>
    </xdr:to>
    <xdr:sp macro="" textlink="">
      <xdr:nvSpPr>
        <xdr:cNvPr id="650" name="楕円 649"/>
        <xdr:cNvSpPr/>
      </xdr:nvSpPr>
      <xdr:spPr>
        <a:xfrm>
          <a:off x="162687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171139</xdr:rowOff>
    </xdr:from>
    <xdr:ext cx="378565" cy="259045"/>
    <xdr:sp macro="" textlink="">
      <xdr:nvSpPr>
        <xdr:cNvPr id="651" name="災害復旧費該当値テキスト"/>
        <xdr:cNvSpPr txBox="1"/>
      </xdr:nvSpPr>
      <xdr:spPr>
        <a:xfrm>
          <a:off x="16370300" y="1337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85173</xdr:rowOff>
    </xdr:from>
    <xdr:to>
      <xdr:col>81</xdr:col>
      <xdr:colOff>101600</xdr:colOff>
      <xdr:row>79</xdr:row>
      <xdr:rowOff>15323</xdr:rowOff>
    </xdr:to>
    <xdr:sp macro="" textlink="">
      <xdr:nvSpPr>
        <xdr:cNvPr id="652" name="楕円 651"/>
        <xdr:cNvSpPr/>
      </xdr:nvSpPr>
      <xdr:spPr>
        <a:xfrm>
          <a:off x="154305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6450</xdr:rowOff>
    </xdr:from>
    <xdr:ext cx="378565" cy="259045"/>
    <xdr:sp macro="" textlink="">
      <xdr:nvSpPr>
        <xdr:cNvPr id="653" name="テキスト ボックス 652"/>
        <xdr:cNvSpPr txBox="1"/>
      </xdr:nvSpPr>
      <xdr:spPr>
        <a:xfrm>
          <a:off x="15292017" y="135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85630</xdr:rowOff>
    </xdr:from>
    <xdr:to>
      <xdr:col>76</xdr:col>
      <xdr:colOff>165100</xdr:colOff>
      <xdr:row>79</xdr:row>
      <xdr:rowOff>15780</xdr:rowOff>
    </xdr:to>
    <xdr:sp macro="" textlink="">
      <xdr:nvSpPr>
        <xdr:cNvPr id="654" name="楕円 653"/>
        <xdr:cNvSpPr/>
      </xdr:nvSpPr>
      <xdr:spPr>
        <a:xfrm>
          <a:off x="14541500" y="13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6907</xdr:rowOff>
    </xdr:from>
    <xdr:ext cx="378565" cy="259045"/>
    <xdr:sp macro="" textlink="">
      <xdr:nvSpPr>
        <xdr:cNvPr id="655" name="テキスト ボックス 654"/>
        <xdr:cNvSpPr txBox="1"/>
      </xdr:nvSpPr>
      <xdr:spPr>
        <a:xfrm>
          <a:off x="14403017" y="135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72830</xdr:rowOff>
    </xdr:from>
    <xdr:to>
      <xdr:col>72</xdr:col>
      <xdr:colOff>38100</xdr:colOff>
      <xdr:row>79</xdr:row>
      <xdr:rowOff>2980</xdr:rowOff>
    </xdr:to>
    <xdr:sp macro="" textlink="">
      <xdr:nvSpPr>
        <xdr:cNvPr id="656" name="楕円 655"/>
        <xdr:cNvSpPr/>
      </xdr:nvSpPr>
      <xdr:spPr>
        <a:xfrm>
          <a:off x="136525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165557</xdr:rowOff>
    </xdr:from>
    <xdr:ext cx="378565" cy="259045"/>
    <xdr:sp macro="" textlink="">
      <xdr:nvSpPr>
        <xdr:cNvPr id="657" name="テキスト ボックス 656"/>
        <xdr:cNvSpPr txBox="1"/>
      </xdr:nvSpPr>
      <xdr:spPr>
        <a:xfrm>
          <a:off x="13514017" y="1353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3220</xdr:rowOff>
    </xdr:from>
    <xdr:to>
      <xdr:col>67</xdr:col>
      <xdr:colOff>101600</xdr:colOff>
      <xdr:row>78</xdr:row>
      <xdr:rowOff>104820</xdr:rowOff>
    </xdr:to>
    <xdr:sp macro="" textlink="">
      <xdr:nvSpPr>
        <xdr:cNvPr id="658" name="楕円 657"/>
        <xdr:cNvSpPr/>
      </xdr:nvSpPr>
      <xdr:spPr>
        <a:xfrm>
          <a:off x="12763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95947</xdr:rowOff>
    </xdr:from>
    <xdr:ext cx="469744" cy="259045"/>
    <xdr:sp macro="" textlink="">
      <xdr:nvSpPr>
        <xdr:cNvPr id="659" name="テキスト ボックス 658"/>
        <xdr:cNvSpPr txBox="1"/>
      </xdr:nvSpPr>
      <xdr:spPr>
        <a:xfrm>
          <a:off x="12579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8775</xdr:rowOff>
    </xdr:from>
    <xdr:to>
      <xdr:col>85</xdr:col>
      <xdr:colOff>127000</xdr:colOff>
      <xdr:row>95</xdr:row>
      <xdr:rowOff>11102</xdr:rowOff>
    </xdr:to>
    <xdr:cxnSp macro="">
      <xdr:nvCxnSpPr>
        <xdr:cNvPr id="684" name="直線コネクタ 683"/>
        <xdr:cNvCxnSpPr/>
      </xdr:nvCxnSpPr>
      <xdr:spPr>
        <a:xfrm flipV="1">
          <a:off x="15481300" y="16296525"/>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11102</xdr:rowOff>
    </xdr:from>
    <xdr:to>
      <xdr:col>81</xdr:col>
      <xdr:colOff>50800</xdr:colOff>
      <xdr:row>95</xdr:row>
      <xdr:rowOff>61095</xdr:rowOff>
    </xdr:to>
    <xdr:cxnSp macro="">
      <xdr:nvCxnSpPr>
        <xdr:cNvPr id="687" name="直線コネクタ 686"/>
        <xdr:cNvCxnSpPr/>
      </xdr:nvCxnSpPr>
      <xdr:spPr>
        <a:xfrm flipV="1">
          <a:off x="14592300" y="16298852"/>
          <a:ext cx="889000" cy="4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61095</xdr:rowOff>
    </xdr:from>
    <xdr:to>
      <xdr:col>76</xdr:col>
      <xdr:colOff>114300</xdr:colOff>
      <xdr:row>95</xdr:row>
      <xdr:rowOff>138683</xdr:rowOff>
    </xdr:to>
    <xdr:cxnSp macro="">
      <xdr:nvCxnSpPr>
        <xdr:cNvPr id="690" name="直線コネクタ 689"/>
        <xdr:cNvCxnSpPr/>
      </xdr:nvCxnSpPr>
      <xdr:spPr>
        <a:xfrm flipV="1">
          <a:off x="13703300" y="16348845"/>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138683</xdr:rowOff>
    </xdr:from>
    <xdr:to>
      <xdr:col>71</xdr:col>
      <xdr:colOff>177800</xdr:colOff>
      <xdr:row>96</xdr:row>
      <xdr:rowOff>5569</xdr:rowOff>
    </xdr:to>
    <xdr:cxnSp macro="">
      <xdr:nvCxnSpPr>
        <xdr:cNvPr id="693" name="直線コネクタ 692"/>
        <xdr:cNvCxnSpPr/>
      </xdr:nvCxnSpPr>
      <xdr:spPr>
        <a:xfrm flipV="1">
          <a:off x="12814300" y="16426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129425</xdr:rowOff>
    </xdr:from>
    <xdr:to>
      <xdr:col>85</xdr:col>
      <xdr:colOff>177800</xdr:colOff>
      <xdr:row>95</xdr:row>
      <xdr:rowOff>59575</xdr:rowOff>
    </xdr:to>
    <xdr:sp macro="" textlink="">
      <xdr:nvSpPr>
        <xdr:cNvPr id="703" name="楕円 702"/>
        <xdr:cNvSpPr/>
      </xdr:nvSpPr>
      <xdr:spPr>
        <a:xfrm>
          <a:off x="16268700" y="16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152302</xdr:rowOff>
    </xdr:from>
    <xdr:ext cx="534377" cy="259045"/>
    <xdr:sp macro="" textlink="">
      <xdr:nvSpPr>
        <xdr:cNvPr id="704" name="公債費該当値テキスト"/>
        <xdr:cNvSpPr txBox="1"/>
      </xdr:nvSpPr>
      <xdr:spPr>
        <a:xfrm>
          <a:off x="16370300" y="16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131752</xdr:rowOff>
    </xdr:from>
    <xdr:to>
      <xdr:col>81</xdr:col>
      <xdr:colOff>101600</xdr:colOff>
      <xdr:row>95</xdr:row>
      <xdr:rowOff>61902</xdr:rowOff>
    </xdr:to>
    <xdr:sp macro="" textlink="">
      <xdr:nvSpPr>
        <xdr:cNvPr id="705" name="楕円 704"/>
        <xdr:cNvSpPr/>
      </xdr:nvSpPr>
      <xdr:spPr>
        <a:xfrm>
          <a:off x="15430500" y="162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78429</xdr:rowOff>
    </xdr:from>
    <xdr:ext cx="534377" cy="259045"/>
    <xdr:sp macro="" textlink="">
      <xdr:nvSpPr>
        <xdr:cNvPr id="706" name="テキスト ボックス 705"/>
        <xdr:cNvSpPr txBox="1"/>
      </xdr:nvSpPr>
      <xdr:spPr>
        <a:xfrm>
          <a:off x="15214111" y="160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10295</xdr:rowOff>
    </xdr:from>
    <xdr:to>
      <xdr:col>76</xdr:col>
      <xdr:colOff>165100</xdr:colOff>
      <xdr:row>95</xdr:row>
      <xdr:rowOff>111895</xdr:rowOff>
    </xdr:to>
    <xdr:sp macro="" textlink="">
      <xdr:nvSpPr>
        <xdr:cNvPr id="707" name="楕円 706"/>
        <xdr:cNvSpPr/>
      </xdr:nvSpPr>
      <xdr:spPr>
        <a:xfrm>
          <a:off x="14541500" y="162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128422</xdr:rowOff>
    </xdr:from>
    <xdr:ext cx="534377" cy="259045"/>
    <xdr:sp macro="" textlink="">
      <xdr:nvSpPr>
        <xdr:cNvPr id="708" name="テキスト ボックス 707"/>
        <xdr:cNvSpPr txBox="1"/>
      </xdr:nvSpPr>
      <xdr:spPr>
        <a:xfrm>
          <a:off x="14325111" y="160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87883</xdr:rowOff>
    </xdr:from>
    <xdr:to>
      <xdr:col>72</xdr:col>
      <xdr:colOff>38100</xdr:colOff>
      <xdr:row>96</xdr:row>
      <xdr:rowOff>18033</xdr:rowOff>
    </xdr:to>
    <xdr:sp macro="" textlink="">
      <xdr:nvSpPr>
        <xdr:cNvPr id="709" name="楕円 708"/>
        <xdr:cNvSpPr/>
      </xdr:nvSpPr>
      <xdr:spPr>
        <a:xfrm>
          <a:off x="13652500" y="163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34560</xdr:rowOff>
    </xdr:from>
    <xdr:ext cx="534377" cy="259045"/>
    <xdr:sp macro="" textlink="">
      <xdr:nvSpPr>
        <xdr:cNvPr id="710" name="テキスト ボックス 709"/>
        <xdr:cNvSpPr txBox="1"/>
      </xdr:nvSpPr>
      <xdr:spPr>
        <a:xfrm>
          <a:off x="13436111" y="161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126219</xdr:rowOff>
    </xdr:from>
    <xdr:to>
      <xdr:col>67</xdr:col>
      <xdr:colOff>101600</xdr:colOff>
      <xdr:row>96</xdr:row>
      <xdr:rowOff>56369</xdr:rowOff>
    </xdr:to>
    <xdr:sp macro="" textlink="">
      <xdr:nvSpPr>
        <xdr:cNvPr id="711" name="楕円 710"/>
        <xdr:cNvSpPr/>
      </xdr:nvSpPr>
      <xdr:spPr>
        <a:xfrm>
          <a:off x="12763500" y="164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72896</xdr:rowOff>
    </xdr:from>
    <xdr:ext cx="534377" cy="259045"/>
    <xdr:sp macro="" textlink="">
      <xdr:nvSpPr>
        <xdr:cNvPr id="712" name="テキスト ボックス 711"/>
        <xdr:cNvSpPr txBox="1"/>
      </xdr:nvSpPr>
      <xdr:spPr>
        <a:xfrm>
          <a:off x="12547111" y="161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円減少している。減少した主な要因は、土木費の住民一人当たりのコストが前年度に比べ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とによるものである。これは、土木費において、沖之島架橋事業費等が減少したこと、衛生費において、一般廃棄物処理施設用地として土地開発公社が先行取得した用地の買戻しが皆減となったこと等によるものである。そのほか、消防費、商工費以外については、住民一人当たりのコストが増加している。特に公債費については、施設の更新整備を含む建設事業費のほとんどが地方債の発行により財源を賄っているため、比例して公債費が増加している。今後も、沖之島架橋事業や肥土山浄水場整備に係る水道企業団への負担等が見込まれているため、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なお、総務費、民生費については、新型コロナウイルス感染症対応地方創生臨時交付金を活用した価格高騰対策に係る事業等により、住民一人当たりのコストが増加している。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年度については、新庁舎建設事業により財政調整基金を取り崩したため、財政調整基金残高が減少し、実質収支額が増加することとなった。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臨時措置により増加するとともに、新型コロナウイルス感染症の一時的緩和により町税収入が増加したため、財政調整基金は取り崩さなかったが、前年度の実質収支額が大きくなっていたため、実質単年度収支比率は低下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前年度より大幅に減少したものの、ふるさと納税等の歳入の確保、歳出抑制により、財政調整基金の取り崩しを行わなかったため、前年度決算余剰金の積立に伴い財政調整基金残高が増加した。</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宅地造成事業特別会計は、長年売却できずにいた造成地の販売額について、令和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不動産鑑定額を適用し低廉化したことにより、販売を促進することができた。低廉化に伴う売却損については、一般会計からの繰入金により補填しており、これらのことから、繰上充用金が圧縮され実質赤字比率が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土地収入見込額の算定に用いる基準地の地価調査価格が減少したことにより、１筆残っている未売却地の収入見込額が減少し、資金不足額が発生した。早期売却を目指し、引き続き土地売却の促進に努め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なお、一般会計は、財政調整基金の取り崩しは行わなかったものの、普通交付税が前年度より大幅に減少したため、黒字幅が縮小している。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公共施設の更新整備等により、元利償還金額が増加傾向にあるが、財政措置による算入公債費等を念頭に置いた地方債の発行を実施しているため、普通交付税における算入公債費等も増加傾向にある。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年度に一般廃棄物処理施設用地として土地開発公社が先行取得していた用地の買戻しを行い、債務負担行為に基づく支出額が増加したが、令和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年度は同経費が皆減となったため比率が低下した。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年度は前年度と比べ元利償還金が減少したが、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今後も大型の公共事業が予定されており、地方債現在高がさらに膨らむ可能性があるため、引き続き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公共施設の更新整備等が続いているものの、事業の実施及び実施時期について再検討することにより、地方債現在高を減少させることができた。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また、各種将来負担額が減少したことに加え、前年度決算剰余金により、財政調整基金残高が増加するとともに、令和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年度において同基金の取崩しを行わなかったことにより充当可能基金が増加した結果、将来負担比率が低下した。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今後も、引き続き大型の公共事業が続くことから、地方債現在高は高水準で推移する見込みであるが、地方債を発行する際には基準財政需要額算入見込額を考慮することはもとより、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事業実施前に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は必ず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再検討を行う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全体で４４８百万円の増加となった。これは、令和５年度において財政調整基金の取り崩しがなかったこと、その他特定目的基金において新たな基金を設置したこと等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るため、災害の発生等による急な支出や公共施設の老朽化対策などの今後の財政需要の増大に対応できるよう、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・観光振興基金：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・ふるさと創生基金：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・泉野鯉勢子福祉基金：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高齢者等の生きがいづくり、健康づくり、在宅及び施設サービスの向上等を図る。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・第３期すこやかこども基金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第３期かがわ健やか子ども基金補助金を受け、令和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年度から基金を設置したことにより皆増。（１１百万円の増）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・豊かなふるさとづくり基金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ふるさと納税寄付金額の増加により積立額が増加した。（７百万円の増）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入湯税の収入額が増加し、積立額が取崩し額を上回ったため増加した。（７百万円の増）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人口減少や事業所数の減少等により町税や交付税等が減少していく見込みであり、厳しい財政状況が続くと予想されるため、基金の目的に沿った事業が継続できるよう、一定額を確保していく必要がある。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令和５年度末の基金残高は、２，８５８百万円となっており、前年度から４２６百万円の増加となっている。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普通交付税が前年度より大幅に減少したものの、ふるさと納税等の歳入の確保、歳出抑制により、財政調整基金の取り崩しを行わなかったため、前年度決算余剰金の積立に伴い基金残高が増加している。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継続して安定した財政運営ができるよう、</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社会情勢の変化等による収入の大幅な減少や</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災害の発生等の</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不測の事態に備え、一定額を確保していく必要がある。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令和５年度末の基金残高は、基金運用利子の積立てのみであるため、前年度と同水準の１１百万円である。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施設の老朽化に伴う更新整備等、今後も大型の公共事業が予定されおり、元利償還金が増加する見込みであることから、一定額を確保していく必要がある。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10000756</v>
      </c>
      <c r="BO4" s="371"/>
      <c r="BP4" s="371"/>
      <c r="BQ4" s="371"/>
      <c r="BR4" s="371"/>
      <c r="BS4" s="371"/>
      <c r="BT4" s="371"/>
      <c r="BU4" s="372"/>
      <c r="BV4" s="370">
        <v>10662058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9279094</v>
      </c>
      <c r="BO5" s="408"/>
      <c r="BP5" s="408"/>
      <c r="BQ5" s="408"/>
      <c r="BR5" s="408"/>
      <c r="BS5" s="408"/>
      <c r="BT5" s="408"/>
      <c r="BU5" s="409"/>
      <c r="BV5" s="407">
        <v>9755626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721662</v>
      </c>
      <c r="BO6" s="408"/>
      <c r="BP6" s="408"/>
      <c r="BQ6" s="408"/>
      <c r="BR6" s="408"/>
      <c r="BS6" s="408"/>
      <c r="BT6" s="408"/>
      <c r="BU6" s="409"/>
      <c r="BV6" s="407">
        <v>906432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49426</v>
      </c>
      <c r="BO7" s="408"/>
      <c r="BP7" s="408"/>
      <c r="BQ7" s="408"/>
      <c r="BR7" s="408"/>
      <c r="BS7" s="408"/>
      <c r="BT7" s="408"/>
      <c r="BU7" s="409"/>
      <c r="BV7" s="407">
        <v>57744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5245831</v>
      </c>
      <c r="CU7" s="408"/>
      <c r="CV7" s="408"/>
      <c r="CW7" s="408"/>
      <c r="CX7" s="408"/>
      <c r="CY7" s="408"/>
      <c r="CZ7" s="408"/>
      <c r="DA7" s="409"/>
      <c r="DB7" s="407">
        <v>5303327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672236</v>
      </c>
      <c r="BO8" s="408"/>
      <c r="BP8" s="408"/>
      <c r="BQ8" s="408"/>
      <c r="BR8" s="408"/>
      <c r="BS8" s="408"/>
      <c r="BT8" s="408"/>
      <c r="BU8" s="409"/>
      <c r="BV8" s="407">
        <v>848688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12846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-176452</v>
      </c>
      <c r="BO9" s="408"/>
      <c r="BP9" s="408"/>
      <c r="BQ9" s="408"/>
      <c r="BR9" s="408"/>
      <c r="BS9" s="408"/>
      <c r="BT9" s="408"/>
      <c r="BU9" s="409"/>
      <c r="BV9" s="407">
        <v>-373300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17.100000000000001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14002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2040</v>
      </c>
      <c r="BO10" s="408"/>
      <c r="BP10" s="408"/>
      <c r="BQ10" s="408"/>
      <c r="BR10" s="408"/>
      <c r="BS10" s="408"/>
      <c r="BT10" s="408"/>
      <c r="BU10" s="409"/>
      <c r="BV10" s="407">
        <v>2243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12740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12622</v>
      </c>
      <c r="S13" s="492"/>
      <c r="T13" s="492"/>
      <c r="U13" s="492"/>
      <c r="V13" s="493"/>
      <c r="W13" s="423" t="s">
        <v>131</v>
      </c>
      <c r="X13" s="424"/>
      <c r="Y13" s="424"/>
      <c r="Z13" s="424"/>
      <c r="AA13" s="424"/>
      <c r="AB13" s="414"/>
      <c r="AC13" s="458">
        <v>403</v>
      </c>
      <c r="AD13" s="459"/>
      <c r="AE13" s="459"/>
      <c r="AF13" s="459"/>
      <c r="AG13" s="501"/>
      <c r="AH13" s="458">
        <v>468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-174412</v>
      </c>
      <c r="BO13" s="408"/>
      <c r="BP13" s="408"/>
      <c r="BQ13" s="408"/>
      <c r="BR13" s="408"/>
      <c r="BS13" s="408"/>
      <c r="BT13" s="408"/>
      <c r="BU13" s="409"/>
      <c r="BV13" s="407">
        <v>-371057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11.5</v>
      </c>
      <c r="CU13" s="405"/>
      <c r="CV13" s="405"/>
      <c r="CW13" s="405"/>
      <c r="CX13" s="405"/>
      <c r="CY13" s="405"/>
      <c r="CZ13" s="405"/>
      <c r="DA13" s="406"/>
      <c r="DB13" s="404">
        <v>10.7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13000</v>
      </c>
      <c r="S14" s="492"/>
      <c r="T14" s="492"/>
      <c r="U14" s="492"/>
      <c r="V14" s="493"/>
      <c r="W14" s="397"/>
      <c r="X14" s="398"/>
      <c r="Y14" s="398"/>
      <c r="Z14" s="398"/>
      <c r="AA14" s="398"/>
      <c r="AB14" s="387"/>
      <c r="AC14" s="494">
        <v>6.5</v>
      </c>
      <c r="AD14" s="495"/>
      <c r="AE14" s="495"/>
      <c r="AF14" s="495"/>
      <c r="AG14" s="496"/>
      <c r="AH14" s="494">
        <v>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3.5</v>
      </c>
      <c r="CU14" s="506"/>
      <c r="CV14" s="506"/>
      <c r="CW14" s="506"/>
      <c r="CX14" s="506"/>
      <c r="CY14" s="506"/>
      <c r="CZ14" s="506"/>
      <c r="DA14" s="507"/>
      <c r="DB14" s="505">
        <v>22.7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12918</v>
      </c>
      <c r="S15" s="492"/>
      <c r="T15" s="492"/>
      <c r="U15" s="492"/>
      <c r="V15" s="493"/>
      <c r="W15" s="423" t="s">
        <v>137</v>
      </c>
      <c r="X15" s="424"/>
      <c r="Y15" s="424"/>
      <c r="Z15" s="424"/>
      <c r="AA15" s="424"/>
      <c r="AB15" s="414"/>
      <c r="AC15" s="458">
        <v>1593</v>
      </c>
      <c r="AD15" s="459"/>
      <c r="AE15" s="459"/>
      <c r="AF15" s="459"/>
      <c r="AG15" s="501"/>
      <c r="AH15" s="458">
        <v>1746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1566888</v>
      </c>
      <c r="BO15" s="371"/>
      <c r="BP15" s="371"/>
      <c r="BQ15" s="371"/>
      <c r="BR15" s="371"/>
      <c r="BS15" s="371"/>
      <c r="BT15" s="371"/>
      <c r="BU15" s="372"/>
      <c r="BV15" s="370">
        <v>1508776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25.8</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4837327</v>
      </c>
      <c r="BO16" s="408"/>
      <c r="BP16" s="408"/>
      <c r="BQ16" s="408"/>
      <c r="BR16" s="408"/>
      <c r="BS16" s="408"/>
      <c r="BT16" s="408"/>
      <c r="BU16" s="409"/>
      <c r="BV16" s="407">
        <v>4857003</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0.5</v>
      </c>
      <c r="CU16" s="405"/>
      <c r="CV16" s="405"/>
      <c r="CW16" s="405"/>
      <c r="CX16" s="405"/>
      <c r="CY16" s="405"/>
      <c r="CZ16" s="405"/>
      <c r="DA16" s="406"/>
      <c r="DB16" s="404" t="s">
        <v>122</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4171</v>
      </c>
      <c r="AD17" s="459"/>
      <c r="AE17" s="459"/>
      <c r="AF17" s="459"/>
      <c r="AG17" s="501"/>
      <c r="AH17" s="458">
        <v>4490</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1967241</v>
      </c>
      <c r="BO17" s="408"/>
      <c r="BP17" s="408"/>
      <c r="BQ17" s="408"/>
      <c r="BR17" s="408"/>
      <c r="BS17" s="408"/>
      <c r="BT17" s="408"/>
      <c r="BU17" s="409"/>
      <c r="BV17" s="407">
        <v>1895410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74.34</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4868842</v>
      </c>
      <c r="BO18" s="408"/>
      <c r="BP18" s="408"/>
      <c r="BQ18" s="408"/>
      <c r="BR18" s="408"/>
      <c r="BS18" s="408"/>
      <c r="BT18" s="408"/>
      <c r="BU18" s="409"/>
      <c r="BV18" s="407">
        <v>4879985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173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6712070</v>
      </c>
      <c r="BO19" s="408"/>
      <c r="BP19" s="408"/>
      <c r="BQ19" s="408"/>
      <c r="BR19" s="408"/>
      <c r="BS19" s="408"/>
      <c r="BT19" s="408"/>
      <c r="BU19" s="409"/>
      <c r="BV19" s="407">
        <v>6881505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5750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12150746</v>
      </c>
      <c r="BO22" s="371"/>
      <c r="BP22" s="371"/>
      <c r="BQ22" s="371"/>
      <c r="BR22" s="371"/>
      <c r="BS22" s="371"/>
      <c r="BT22" s="371"/>
      <c r="BU22" s="372"/>
      <c r="BV22" s="370">
        <v>12482623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11179841</v>
      </c>
      <c r="BO23" s="408"/>
      <c r="BP23" s="408"/>
      <c r="BQ23" s="408"/>
      <c r="BR23" s="408"/>
      <c r="BS23" s="408"/>
      <c r="BT23" s="408"/>
      <c r="BU23" s="409"/>
      <c r="BV23" s="407">
        <v>11453988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7630</v>
      </c>
      <c r="R24" s="459"/>
      <c r="S24" s="459"/>
      <c r="T24" s="459"/>
      <c r="U24" s="459"/>
      <c r="V24" s="501"/>
      <c r="W24" s="553"/>
      <c r="X24" s="554"/>
      <c r="Y24" s="555"/>
      <c r="Z24" s="457" t="s">
        <v>163</v>
      </c>
      <c r="AA24" s="437"/>
      <c r="AB24" s="437"/>
      <c r="AC24" s="437"/>
      <c r="AD24" s="437"/>
      <c r="AE24" s="437"/>
      <c r="AF24" s="437"/>
      <c r="AG24" s="438"/>
      <c r="AH24" s="458">
        <v>144</v>
      </c>
      <c r="AI24" s="459"/>
      <c r="AJ24" s="459"/>
      <c r="AK24" s="459"/>
      <c r="AL24" s="501"/>
      <c r="AM24" s="458">
        <v>409968</v>
      </c>
      <c r="AN24" s="459"/>
      <c r="AO24" s="459"/>
      <c r="AP24" s="459"/>
      <c r="AQ24" s="459"/>
      <c r="AR24" s="501"/>
      <c r="AS24" s="458">
        <v>2847</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10089939</v>
      </c>
      <c r="BO24" s="408"/>
      <c r="BP24" s="408"/>
      <c r="BQ24" s="408"/>
      <c r="BR24" s="408"/>
      <c r="BS24" s="408"/>
      <c r="BT24" s="408"/>
      <c r="BU24" s="409"/>
      <c r="BV24" s="407">
        <v>10229179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1</v>
      </c>
      <c r="M25" s="459"/>
      <c r="N25" s="459"/>
      <c r="O25" s="459"/>
      <c r="P25" s="501"/>
      <c r="Q25" s="458">
        <v>5710</v>
      </c>
      <c r="R25" s="459"/>
      <c r="S25" s="459"/>
      <c r="T25" s="459"/>
      <c r="U25" s="459"/>
      <c r="V25" s="501"/>
      <c r="W25" s="553"/>
      <c r="X25" s="554"/>
      <c r="Y25" s="555"/>
      <c r="Z25" s="457" t="s">
        <v>166</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1000347</v>
      </c>
      <c r="BO25" s="371"/>
      <c r="BP25" s="371"/>
      <c r="BQ25" s="371"/>
      <c r="BR25" s="371"/>
      <c r="BS25" s="371"/>
      <c r="BT25" s="371"/>
      <c r="BU25" s="372"/>
      <c r="BV25" s="370">
        <v>335714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5210</v>
      </c>
      <c r="R26" s="459"/>
      <c r="S26" s="459"/>
      <c r="T26" s="459"/>
      <c r="U26" s="459"/>
      <c r="V26" s="501"/>
      <c r="W26" s="553"/>
      <c r="X26" s="554"/>
      <c r="Y26" s="555"/>
      <c r="Z26" s="457" t="s">
        <v>169</v>
      </c>
      <c r="AA26" s="559"/>
      <c r="AB26" s="559"/>
      <c r="AC26" s="559"/>
      <c r="AD26" s="559"/>
      <c r="AE26" s="559"/>
      <c r="AF26" s="559"/>
      <c r="AG26" s="560"/>
      <c r="AH26" s="458">
        <v>4</v>
      </c>
      <c r="AI26" s="459"/>
      <c r="AJ26" s="459"/>
      <c r="AK26" s="459"/>
      <c r="AL26" s="501"/>
      <c r="AM26" s="458">
        <v>10332</v>
      </c>
      <c r="AN26" s="459"/>
      <c r="AO26" s="459"/>
      <c r="AP26" s="459"/>
      <c r="AQ26" s="459"/>
      <c r="AR26" s="501"/>
      <c r="AS26" s="458">
        <v>2583</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3160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173</v>
      </c>
      <c r="AN27" s="459"/>
      <c r="AO27" s="459"/>
      <c r="AP27" s="459"/>
      <c r="AQ27" s="459"/>
      <c r="AR27" s="501"/>
      <c r="AS27" s="458" t="s">
        <v>173</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175</v>
      </c>
      <c r="F28" s="437"/>
      <c r="G28" s="437"/>
      <c r="H28" s="437"/>
      <c r="I28" s="437"/>
      <c r="J28" s="437"/>
      <c r="K28" s="438"/>
      <c r="L28" s="458">
        <v>1</v>
      </c>
      <c r="M28" s="459"/>
      <c r="N28" s="459"/>
      <c r="O28" s="459"/>
      <c r="P28" s="501"/>
      <c r="Q28" s="458">
        <v>2690</v>
      </c>
      <c r="R28" s="459"/>
      <c r="S28" s="459"/>
      <c r="T28" s="459"/>
      <c r="U28" s="459"/>
      <c r="V28" s="501"/>
      <c r="W28" s="553"/>
      <c r="X28" s="554"/>
      <c r="Y28" s="555"/>
      <c r="Z28" s="457" t="s">
        <v>176</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2858022</v>
      </c>
      <c r="BO28" s="371"/>
      <c r="BP28" s="371"/>
      <c r="BQ28" s="371"/>
      <c r="BR28" s="371"/>
      <c r="BS28" s="371"/>
      <c r="BT28" s="371"/>
      <c r="BU28" s="372"/>
      <c r="BV28" s="370">
        <v>2431638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178</v>
      </c>
      <c r="F29" s="437"/>
      <c r="G29" s="437"/>
      <c r="H29" s="437"/>
      <c r="I29" s="437"/>
      <c r="J29" s="437"/>
      <c r="K29" s="438"/>
      <c r="L29" s="458">
        <v>10</v>
      </c>
      <c r="M29" s="459"/>
      <c r="N29" s="459"/>
      <c r="O29" s="459"/>
      <c r="P29" s="501"/>
      <c r="Q29" s="458">
        <v>2450</v>
      </c>
      <c r="R29" s="459"/>
      <c r="S29" s="459"/>
      <c r="T29" s="459"/>
      <c r="U29" s="459"/>
      <c r="V29" s="501"/>
      <c r="W29" s="556"/>
      <c r="X29" s="557"/>
      <c r="Y29" s="558"/>
      <c r="Z29" s="457" t="s">
        <v>179</v>
      </c>
      <c r="AA29" s="437"/>
      <c r="AB29" s="437"/>
      <c r="AC29" s="437"/>
      <c r="AD29" s="437"/>
      <c r="AE29" s="437"/>
      <c r="AF29" s="437"/>
      <c r="AG29" s="438"/>
      <c r="AH29" s="458">
        <v>145</v>
      </c>
      <c r="AI29" s="459"/>
      <c r="AJ29" s="459"/>
      <c r="AK29" s="459"/>
      <c r="AL29" s="501"/>
      <c r="AM29" s="458">
        <v>413918</v>
      </c>
      <c r="AN29" s="459"/>
      <c r="AO29" s="459"/>
      <c r="AP29" s="459"/>
      <c r="AQ29" s="459"/>
      <c r="AR29" s="501"/>
      <c r="AS29" s="458">
        <v>2855</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v>10560</v>
      </c>
      <c r="BO29" s="408"/>
      <c r="BP29" s="408"/>
      <c r="BQ29" s="408"/>
      <c r="BR29" s="408"/>
      <c r="BS29" s="408"/>
      <c r="BT29" s="408"/>
      <c r="BU29" s="409"/>
      <c r="BV29" s="407">
        <v>10552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4">
        <v>94.2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847383</v>
      </c>
      <c r="BO30" s="527"/>
      <c r="BP30" s="527"/>
      <c r="BQ30" s="527"/>
      <c r="BR30" s="527"/>
      <c r="BS30" s="527"/>
      <c r="BT30" s="527"/>
      <c r="BU30" s="528"/>
      <c r="BV30" s="526">
        <v>825803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小豆地区広域行政事務組合（一般会計）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（株）小豆島オリーブバス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小豆地区広域行政事務組合（介護サービス事業）</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（一財）小豆島北部みらい</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宅地造成事業特別会計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香川県市町総合事務組合（一般会計）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福祉サービス事業特別会計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伝法川防災溜池事業組合（一般会計）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香川県後期高齢者医療広域連合（一般会計）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香川県後期高齢者医療広域連合（後期高齢者医療事業）</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小豆島中央病院企業団（病院事業）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香川県広域水道企業団（水道事業）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香川県広域水道企業団（工業用水道事業）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3OD3vmyvRw4hwmb7ibgLMAc4iA+SoO5180VBABVQ0idWkH2HJmqe0mAq9o4CB06vnV0KiDp48jMFjyRYbEdaw==" saltValue="Q6p0hYuRVVTOfupZjO51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217</v>
      </c>
      <c r="C5" s="610"/>
      <c r="D5" s="610"/>
      <c r="E5" s="610"/>
      <c r="F5" s="610"/>
      <c r="G5" s="610"/>
      <c r="H5" s="610"/>
      <c r="I5" s="610"/>
      <c r="J5" s="610"/>
      <c r="K5" s="610"/>
      <c r="L5" s="610"/>
      <c r="M5" s="610"/>
      <c r="N5" s="610"/>
      <c r="O5" s="610"/>
      <c r="P5" s="610"/>
      <c r="Q5" s="611"/>
      <c r="R5" s="612">
        <v>1489642</v>
      </c>
      <c r="S5" s="613"/>
      <c r="T5" s="613"/>
      <c r="U5" s="613"/>
      <c r="V5" s="613"/>
      <c r="W5" s="613"/>
      <c r="X5" s="613"/>
      <c r="Y5" s="614"/>
      <c r="Z5" s="615">
        <v>14.9</v>
      </c>
      <c r="AA5" s="615"/>
      <c r="AB5" s="615"/>
      <c r="AC5" s="615"/>
      <c r="AD5" s="616">
        <v>1489642</v>
      </c>
      <c r="AE5" s="616"/>
      <c r="AF5" s="616"/>
      <c r="AG5" s="616"/>
      <c r="AH5" s="616"/>
      <c r="AI5" s="616"/>
      <c r="AJ5" s="616"/>
      <c r="AK5" s="616"/>
      <c r="AL5" s="617">
        <v>28.6</v>
      </c>
      <c r="AM5" s="618"/>
      <c r="AN5" s="618"/>
      <c r="AO5" s="619"/>
      <c r="AP5" s="609" t="s">
        <v>218</v>
      </c>
      <c r="AQ5" s="610"/>
      <c r="AR5" s="610"/>
      <c r="AS5" s="610"/>
      <c r="AT5" s="610"/>
      <c r="AU5" s="610"/>
      <c r="AV5" s="610"/>
      <c r="AW5" s="610"/>
      <c r="AX5" s="610"/>
      <c r="AY5" s="610"/>
      <c r="AZ5" s="610"/>
      <c r="BA5" s="610"/>
      <c r="BB5" s="610"/>
      <c r="BC5" s="610"/>
      <c r="BD5" s="610"/>
      <c r="BE5" s="610"/>
      <c r="BF5" s="611"/>
      <c r="BG5" s="623">
        <v>1473119</v>
      </c>
      <c r="BH5" s="624"/>
      <c r="BI5" s="624"/>
      <c r="BJ5" s="624"/>
      <c r="BK5" s="624"/>
      <c r="BL5" s="624"/>
      <c r="BM5" s="624"/>
      <c r="BN5" s="625"/>
      <c r="BO5" s="626">
        <v>98.9</v>
      </c>
      <c r="BP5" s="626"/>
      <c r="BQ5" s="626"/>
      <c r="BR5" s="626"/>
      <c r="BS5" s="627" t="s">
        <v>122</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15">
      <c r="B6" s="620" t="s">
        <v>222</v>
      </c>
      <c r="C6" s="621"/>
      <c r="D6" s="621"/>
      <c r="E6" s="621"/>
      <c r="F6" s="621"/>
      <c r="G6" s="621"/>
      <c r="H6" s="621"/>
      <c r="I6" s="621"/>
      <c r="J6" s="621"/>
      <c r="K6" s="621"/>
      <c r="L6" s="621"/>
      <c r="M6" s="621"/>
      <c r="N6" s="621"/>
      <c r="O6" s="621"/>
      <c r="P6" s="621"/>
      <c r="Q6" s="622"/>
      <c r="R6" s="623">
        <v>61595</v>
      </c>
      <c r="S6" s="624"/>
      <c r="T6" s="624"/>
      <c r="U6" s="624"/>
      <c r="V6" s="624"/>
      <c r="W6" s="624"/>
      <c r="X6" s="624"/>
      <c r="Y6" s="625"/>
      <c r="Z6" s="626">
        <v>0.6</v>
      </c>
      <c r="AA6" s="626"/>
      <c r="AB6" s="626"/>
      <c r="AC6" s="626"/>
      <c r="AD6" s="627">
        <v>61595</v>
      </c>
      <c r="AE6" s="627"/>
      <c r="AF6" s="627"/>
      <c r="AG6" s="627"/>
      <c r="AH6" s="627"/>
      <c r="AI6" s="627"/>
      <c r="AJ6" s="627"/>
      <c r="AK6" s="627"/>
      <c r="AL6" s="628">
        <v>1.2</v>
      </c>
      <c r="AM6" s="629"/>
      <c r="AN6" s="629"/>
      <c r="AO6" s="630"/>
      <c r="AP6" s="620" t="s">
        <v>223</v>
      </c>
      <c r="AQ6" s="621"/>
      <c r="AR6" s="621"/>
      <c r="AS6" s="621"/>
      <c r="AT6" s="621"/>
      <c r="AU6" s="621"/>
      <c r="AV6" s="621"/>
      <c r="AW6" s="621"/>
      <c r="AX6" s="621"/>
      <c r="AY6" s="621"/>
      <c r="AZ6" s="621"/>
      <c r="BA6" s="621"/>
      <c r="BB6" s="621"/>
      <c r="BC6" s="621"/>
      <c r="BD6" s="621"/>
      <c r="BE6" s="621"/>
      <c r="BF6" s="622"/>
      <c r="BG6" s="623">
        <v>1473119</v>
      </c>
      <c r="BH6" s="624"/>
      <c r="BI6" s="624"/>
      <c r="BJ6" s="624"/>
      <c r="BK6" s="624"/>
      <c r="BL6" s="624"/>
      <c r="BM6" s="624"/>
      <c r="BN6" s="625"/>
      <c r="BO6" s="626">
        <v>98.9</v>
      </c>
      <c r="BP6" s="626"/>
      <c r="BQ6" s="626"/>
      <c r="BR6" s="626"/>
      <c r="BS6" s="627" t="s">
        <v>122</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77712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77688</v>
      </c>
      <c r="DR6" s="624"/>
      <c r="DS6" s="624"/>
      <c r="DT6" s="624"/>
      <c r="DU6" s="624"/>
      <c r="DV6" s="624"/>
      <c r="DW6" s="624"/>
      <c r="DX6" s="624"/>
      <c r="DY6" s="624"/>
      <c r="DZ6" s="624"/>
      <c r="EA6" s="624"/>
      <c r="EB6" s="624"/>
      <c r="EC6" s="633"/>
    </row>
    <row r="7" spans="2:143" ht="11.25" customHeight="1" x14ac:dyDescent="0.15">
      <c r="B7" s="620" t="s">
        <v>225</v>
      </c>
      <c r="C7" s="621"/>
      <c r="D7" s="621"/>
      <c r="E7" s="621"/>
      <c r="F7" s="621"/>
      <c r="G7" s="621"/>
      <c r="H7" s="621"/>
      <c r="I7" s="621"/>
      <c r="J7" s="621"/>
      <c r="K7" s="621"/>
      <c r="L7" s="621"/>
      <c r="M7" s="621"/>
      <c r="N7" s="621"/>
      <c r="O7" s="621"/>
      <c r="P7" s="621"/>
      <c r="Q7" s="622"/>
      <c r="R7" s="623">
        <v>759</v>
      </c>
      <c r="S7" s="624"/>
      <c r="T7" s="624"/>
      <c r="U7" s="624"/>
      <c r="V7" s="624"/>
      <c r="W7" s="624"/>
      <c r="X7" s="624"/>
      <c r="Y7" s="625"/>
      <c r="Z7" s="626">
        <v>0</v>
      </c>
      <c r="AA7" s="626"/>
      <c r="AB7" s="626"/>
      <c r="AC7" s="626"/>
      <c r="AD7" s="627">
        <v>759</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628127</v>
      </c>
      <c r="BH7" s="624"/>
      <c r="BI7" s="624"/>
      <c r="BJ7" s="624"/>
      <c r="BK7" s="624"/>
      <c r="BL7" s="624"/>
      <c r="BM7" s="624"/>
      <c r="BN7" s="625"/>
      <c r="BO7" s="626">
        <v>42.2</v>
      </c>
      <c r="BP7" s="626"/>
      <c r="BQ7" s="626"/>
      <c r="BR7" s="626"/>
      <c r="BS7" s="627" t="s">
        <v>122</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1554911</v>
      </c>
      <c r="CS7" s="624"/>
      <c r="CT7" s="624"/>
      <c r="CU7" s="624"/>
      <c r="CV7" s="624"/>
      <c r="CW7" s="624"/>
      <c r="CX7" s="624"/>
      <c r="CY7" s="625"/>
      <c r="CZ7" s="626">
        <v>16.8</v>
      </c>
      <c r="DA7" s="626"/>
      <c r="DB7" s="626"/>
      <c r="DC7" s="626"/>
      <c r="DD7" s="632">
        <v>75706</v>
      </c>
      <c r="DE7" s="624"/>
      <c r="DF7" s="624"/>
      <c r="DG7" s="624"/>
      <c r="DH7" s="624"/>
      <c r="DI7" s="624"/>
      <c r="DJ7" s="624"/>
      <c r="DK7" s="624"/>
      <c r="DL7" s="624"/>
      <c r="DM7" s="624"/>
      <c r="DN7" s="624"/>
      <c r="DO7" s="624"/>
      <c r="DP7" s="625"/>
      <c r="DQ7" s="632">
        <v>1061342</v>
      </c>
      <c r="DR7" s="624"/>
      <c r="DS7" s="624"/>
      <c r="DT7" s="624"/>
      <c r="DU7" s="624"/>
      <c r="DV7" s="624"/>
      <c r="DW7" s="624"/>
      <c r="DX7" s="624"/>
      <c r="DY7" s="624"/>
      <c r="DZ7" s="624"/>
      <c r="EA7" s="624"/>
      <c r="EB7" s="624"/>
      <c r="EC7" s="633"/>
    </row>
    <row r="8" spans="2:143" ht="11.25" customHeight="1" x14ac:dyDescent="0.15">
      <c r="B8" s="620" t="s">
        <v>228</v>
      </c>
      <c r="C8" s="621"/>
      <c r="D8" s="621"/>
      <c r="E8" s="621"/>
      <c r="F8" s="621"/>
      <c r="G8" s="621"/>
      <c r="H8" s="621"/>
      <c r="I8" s="621"/>
      <c r="J8" s="621"/>
      <c r="K8" s="621"/>
      <c r="L8" s="621"/>
      <c r="M8" s="621"/>
      <c r="N8" s="621"/>
      <c r="O8" s="621"/>
      <c r="P8" s="621"/>
      <c r="Q8" s="622"/>
      <c r="R8" s="623">
        <v>11420</v>
      </c>
      <c r="S8" s="624"/>
      <c r="T8" s="624"/>
      <c r="U8" s="624"/>
      <c r="V8" s="624"/>
      <c r="W8" s="624"/>
      <c r="X8" s="624"/>
      <c r="Y8" s="625"/>
      <c r="Z8" s="626">
        <v>0.1</v>
      </c>
      <c r="AA8" s="626"/>
      <c r="AB8" s="626"/>
      <c r="AC8" s="626"/>
      <c r="AD8" s="627">
        <v>11420</v>
      </c>
      <c r="AE8" s="627"/>
      <c r="AF8" s="627"/>
      <c r="AG8" s="627"/>
      <c r="AH8" s="627"/>
      <c r="AI8" s="627"/>
      <c r="AJ8" s="627"/>
      <c r="AK8" s="627"/>
      <c r="AL8" s="628">
        <v>0.2</v>
      </c>
      <c r="AM8" s="629"/>
      <c r="AN8" s="629"/>
      <c r="AO8" s="630"/>
      <c r="AP8" s="620" t="s">
        <v>229</v>
      </c>
      <c r="AQ8" s="621"/>
      <c r="AR8" s="621"/>
      <c r="AS8" s="621"/>
      <c r="AT8" s="621"/>
      <c r="AU8" s="621"/>
      <c r="AV8" s="621"/>
      <c r="AW8" s="621"/>
      <c r="AX8" s="621"/>
      <c r="AY8" s="621"/>
      <c r="AZ8" s="621"/>
      <c r="BA8" s="621"/>
      <c r="BB8" s="621"/>
      <c r="BC8" s="621"/>
      <c r="BD8" s="621"/>
      <c r="BE8" s="621"/>
      <c r="BF8" s="622"/>
      <c r="BG8" s="623">
        <v>23803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2361526</v>
      </c>
      <c r="CS8" s="624"/>
      <c r="CT8" s="624"/>
      <c r="CU8" s="624"/>
      <c r="CV8" s="624"/>
      <c r="CW8" s="624"/>
      <c r="CX8" s="624"/>
      <c r="CY8" s="625"/>
      <c r="CZ8" s="626">
        <v>25.4</v>
      </c>
      <c r="DA8" s="626"/>
      <c r="DB8" s="626"/>
      <c r="DC8" s="626"/>
      <c r="DD8" s="632">
        <v>11533</v>
      </c>
      <c r="DE8" s="624"/>
      <c r="DF8" s="624"/>
      <c r="DG8" s="624"/>
      <c r="DH8" s="624"/>
      <c r="DI8" s="624"/>
      <c r="DJ8" s="624"/>
      <c r="DK8" s="624"/>
      <c r="DL8" s="624"/>
      <c r="DM8" s="624"/>
      <c r="DN8" s="624"/>
      <c r="DO8" s="624"/>
      <c r="DP8" s="625"/>
      <c r="DQ8" s="632">
        <v>1561624</v>
      </c>
      <c r="DR8" s="624"/>
      <c r="DS8" s="624"/>
      <c r="DT8" s="624"/>
      <c r="DU8" s="624"/>
      <c r="DV8" s="624"/>
      <c r="DW8" s="624"/>
      <c r="DX8" s="624"/>
      <c r="DY8" s="624"/>
      <c r="DZ8" s="624"/>
      <c r="EA8" s="624"/>
      <c r="EB8" s="624"/>
      <c r="EC8" s="633"/>
    </row>
    <row r="9" spans="2:143" ht="11.25" customHeight="1" x14ac:dyDescent="0.15">
      <c r="B9" s="620" t="s">
        <v>231</v>
      </c>
      <c r="C9" s="621"/>
      <c r="D9" s="621"/>
      <c r="E9" s="621"/>
      <c r="F9" s="621"/>
      <c r="G9" s="621"/>
      <c r="H9" s="621"/>
      <c r="I9" s="621"/>
      <c r="J9" s="621"/>
      <c r="K9" s="621"/>
      <c r="L9" s="621"/>
      <c r="M9" s="621"/>
      <c r="N9" s="621"/>
      <c r="O9" s="621"/>
      <c r="P9" s="621"/>
      <c r="Q9" s="622"/>
      <c r="R9" s="623">
        <v>11405</v>
      </c>
      <c r="S9" s="624"/>
      <c r="T9" s="624"/>
      <c r="U9" s="624"/>
      <c r="V9" s="624"/>
      <c r="W9" s="624"/>
      <c r="X9" s="624"/>
      <c r="Y9" s="625"/>
      <c r="Z9" s="626">
        <v>0.1</v>
      </c>
      <c r="AA9" s="626"/>
      <c r="AB9" s="626"/>
      <c r="AC9" s="626"/>
      <c r="AD9" s="627">
        <v>11405</v>
      </c>
      <c r="AE9" s="627"/>
      <c r="AF9" s="627"/>
      <c r="AG9" s="627"/>
      <c r="AH9" s="627"/>
      <c r="AI9" s="627"/>
      <c r="AJ9" s="627"/>
      <c r="AK9" s="627"/>
      <c r="AL9" s="628">
        <v>0.2</v>
      </c>
      <c r="AM9" s="629"/>
      <c r="AN9" s="629"/>
      <c r="AO9" s="630"/>
      <c r="AP9" s="620" t="s">
        <v>232</v>
      </c>
      <c r="AQ9" s="621"/>
      <c r="AR9" s="621"/>
      <c r="AS9" s="621"/>
      <c r="AT9" s="621"/>
      <c r="AU9" s="621"/>
      <c r="AV9" s="621"/>
      <c r="AW9" s="621"/>
      <c r="AX9" s="621"/>
      <c r="AY9" s="621"/>
      <c r="AZ9" s="621"/>
      <c r="BA9" s="621"/>
      <c r="BB9" s="621"/>
      <c r="BC9" s="621"/>
      <c r="BD9" s="621"/>
      <c r="BE9" s="621"/>
      <c r="BF9" s="622"/>
      <c r="BG9" s="623">
        <v>501393</v>
      </c>
      <c r="BH9" s="624"/>
      <c r="BI9" s="624"/>
      <c r="BJ9" s="624"/>
      <c r="BK9" s="624"/>
      <c r="BL9" s="624"/>
      <c r="BM9" s="624"/>
      <c r="BN9" s="625"/>
      <c r="BO9" s="626">
        <v>33.700000000000003</v>
      </c>
      <c r="BP9" s="626"/>
      <c r="BQ9" s="626"/>
      <c r="BR9" s="626"/>
      <c r="BS9" s="627" t="s">
        <v>122</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1333750</v>
      </c>
      <c r="CS9" s="624"/>
      <c r="CT9" s="624"/>
      <c r="CU9" s="624"/>
      <c r="CV9" s="624"/>
      <c r="CW9" s="624"/>
      <c r="CX9" s="624"/>
      <c r="CY9" s="625"/>
      <c r="CZ9" s="626">
        <v>14.4</v>
      </c>
      <c r="DA9" s="626"/>
      <c r="DB9" s="626"/>
      <c r="DC9" s="626"/>
      <c r="DD9" s="632">
        <v>74772</v>
      </c>
      <c r="DE9" s="624"/>
      <c r="DF9" s="624"/>
      <c r="DG9" s="624"/>
      <c r="DH9" s="624"/>
      <c r="DI9" s="624"/>
      <c r="DJ9" s="624"/>
      <c r="DK9" s="624"/>
      <c r="DL9" s="624"/>
      <c r="DM9" s="624"/>
      <c r="DN9" s="624"/>
      <c r="DO9" s="624"/>
      <c r="DP9" s="625"/>
      <c r="DQ9" s="632">
        <v>736973</v>
      </c>
      <c r="DR9" s="624"/>
      <c r="DS9" s="624"/>
      <c r="DT9" s="624"/>
      <c r="DU9" s="624"/>
      <c r="DV9" s="624"/>
      <c r="DW9" s="624"/>
      <c r="DX9" s="624"/>
      <c r="DY9" s="624"/>
      <c r="DZ9" s="624"/>
      <c r="EA9" s="624"/>
      <c r="EB9" s="624"/>
      <c r="EC9" s="633"/>
    </row>
    <row r="10" spans="2:143" ht="11.25" customHeight="1" x14ac:dyDescent="0.15">
      <c r="B10" s="620" t="s">
        <v>234</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51342</v>
      </c>
      <c r="BH10" s="624"/>
      <c r="BI10" s="624"/>
      <c r="BJ10" s="624"/>
      <c r="BK10" s="624"/>
      <c r="BL10" s="624"/>
      <c r="BM10" s="624"/>
      <c r="BN10" s="625"/>
      <c r="BO10" s="626">
        <v>3.4</v>
      </c>
      <c r="BP10" s="626"/>
      <c r="BQ10" s="626"/>
      <c r="BR10" s="626"/>
      <c r="BS10" s="627" t="s">
        <v>122</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30975</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960</v>
      </c>
      <c r="DR10" s="624"/>
      <c r="DS10" s="624"/>
      <c r="DT10" s="624"/>
      <c r="DU10" s="624"/>
      <c r="DV10" s="624"/>
      <c r="DW10" s="624"/>
      <c r="DX10" s="624"/>
      <c r="DY10" s="624"/>
      <c r="DZ10" s="624"/>
      <c r="EA10" s="624"/>
      <c r="EB10" s="624"/>
      <c r="EC10" s="633"/>
    </row>
    <row r="11" spans="2:143" ht="11.25" customHeight="1" x14ac:dyDescent="0.15">
      <c r="B11" s="620" t="s">
        <v>237</v>
      </c>
      <c r="C11" s="621"/>
      <c r="D11" s="621"/>
      <c r="E11" s="621"/>
      <c r="F11" s="621"/>
      <c r="G11" s="621"/>
      <c r="H11" s="621"/>
      <c r="I11" s="621"/>
      <c r="J11" s="621"/>
      <c r="K11" s="621"/>
      <c r="L11" s="621"/>
      <c r="M11" s="621"/>
      <c r="N11" s="621"/>
      <c r="O11" s="621"/>
      <c r="P11" s="621"/>
      <c r="Q11" s="622"/>
      <c r="R11" s="623">
        <v>324326</v>
      </c>
      <c r="S11" s="624"/>
      <c r="T11" s="624"/>
      <c r="U11" s="624"/>
      <c r="V11" s="624"/>
      <c r="W11" s="624"/>
      <c r="X11" s="624"/>
      <c r="Y11" s="625"/>
      <c r="Z11" s="628">
        <v>3.2</v>
      </c>
      <c r="AA11" s="629"/>
      <c r="AB11" s="629"/>
      <c r="AC11" s="635"/>
      <c r="AD11" s="632">
        <v>324326</v>
      </c>
      <c r="AE11" s="624"/>
      <c r="AF11" s="624"/>
      <c r="AG11" s="624"/>
      <c r="AH11" s="624"/>
      <c r="AI11" s="624"/>
      <c r="AJ11" s="624"/>
      <c r="AK11" s="625"/>
      <c r="AL11" s="628">
        <v>6.2</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51589</v>
      </c>
      <c r="BH11" s="624"/>
      <c r="BI11" s="624"/>
      <c r="BJ11" s="624"/>
      <c r="BK11" s="624"/>
      <c r="BL11" s="624"/>
      <c r="BM11" s="624"/>
      <c r="BN11" s="625"/>
      <c r="BO11" s="626">
        <v>3.5</v>
      </c>
      <c r="BP11" s="626"/>
      <c r="BQ11" s="626"/>
      <c r="BR11" s="626"/>
      <c r="BS11" s="627" t="s">
        <v>122</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302932</v>
      </c>
      <c r="CS11" s="624"/>
      <c r="CT11" s="624"/>
      <c r="CU11" s="624"/>
      <c r="CV11" s="624"/>
      <c r="CW11" s="624"/>
      <c r="CX11" s="624"/>
      <c r="CY11" s="625"/>
      <c r="CZ11" s="626">
        <v>3.3</v>
      </c>
      <c r="DA11" s="626"/>
      <c r="DB11" s="626"/>
      <c r="DC11" s="626"/>
      <c r="DD11" s="632">
        <v>50559</v>
      </c>
      <c r="DE11" s="624"/>
      <c r="DF11" s="624"/>
      <c r="DG11" s="624"/>
      <c r="DH11" s="624"/>
      <c r="DI11" s="624"/>
      <c r="DJ11" s="624"/>
      <c r="DK11" s="624"/>
      <c r="DL11" s="624"/>
      <c r="DM11" s="624"/>
      <c r="DN11" s="624"/>
      <c r="DO11" s="624"/>
      <c r="DP11" s="625"/>
      <c r="DQ11" s="632">
        <v>176141</v>
      </c>
      <c r="DR11" s="624"/>
      <c r="DS11" s="624"/>
      <c r="DT11" s="624"/>
      <c r="DU11" s="624"/>
      <c r="DV11" s="624"/>
      <c r="DW11" s="624"/>
      <c r="DX11" s="624"/>
      <c r="DY11" s="624"/>
      <c r="DZ11" s="624"/>
      <c r="EA11" s="624"/>
      <c r="EB11" s="624"/>
      <c r="EC11" s="633"/>
    </row>
    <row r="12" spans="2:143" ht="11.25" customHeight="1" x14ac:dyDescent="0.15">
      <c r="B12" s="620" t="s">
        <v>240</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675775</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271567</v>
      </c>
      <c r="CS12" s="624"/>
      <c r="CT12" s="624"/>
      <c r="CU12" s="624"/>
      <c r="CV12" s="624"/>
      <c r="CW12" s="624"/>
      <c r="CX12" s="624"/>
      <c r="CY12" s="625"/>
      <c r="CZ12" s="626">
        <v>2.9</v>
      </c>
      <c r="DA12" s="626"/>
      <c r="DB12" s="626"/>
      <c r="DC12" s="626"/>
      <c r="DD12" s="632" t="s">
        <v>122</v>
      </c>
      <c r="DE12" s="624"/>
      <c r="DF12" s="624"/>
      <c r="DG12" s="624"/>
      <c r="DH12" s="624"/>
      <c r="DI12" s="624"/>
      <c r="DJ12" s="624"/>
      <c r="DK12" s="624"/>
      <c r="DL12" s="624"/>
      <c r="DM12" s="624"/>
      <c r="DN12" s="624"/>
      <c r="DO12" s="624"/>
      <c r="DP12" s="625"/>
      <c r="DQ12" s="632">
        <v>140743</v>
      </c>
      <c r="DR12" s="624"/>
      <c r="DS12" s="624"/>
      <c r="DT12" s="624"/>
      <c r="DU12" s="624"/>
      <c r="DV12" s="624"/>
      <c r="DW12" s="624"/>
      <c r="DX12" s="624"/>
      <c r="DY12" s="624"/>
      <c r="DZ12" s="624"/>
      <c r="EA12" s="624"/>
      <c r="EB12" s="624"/>
      <c r="EC12" s="633"/>
    </row>
    <row r="13" spans="2:143" ht="11.25" customHeight="1" x14ac:dyDescent="0.15">
      <c r="B13" s="620" t="s">
        <v>243</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674695</v>
      </c>
      <c r="BH13" s="624"/>
      <c r="BI13" s="624"/>
      <c r="BJ13" s="624"/>
      <c r="BK13" s="624"/>
      <c r="BL13" s="624"/>
      <c r="BM13" s="624"/>
      <c r="BN13" s="625"/>
      <c r="BO13" s="626">
        <v>45.3</v>
      </c>
      <c r="BP13" s="626"/>
      <c r="BQ13" s="626"/>
      <c r="BR13" s="626"/>
      <c r="BS13" s="627" t="s">
        <v>122</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998913</v>
      </c>
      <c r="CS13" s="624"/>
      <c r="CT13" s="624"/>
      <c r="CU13" s="624"/>
      <c r="CV13" s="624"/>
      <c r="CW13" s="624"/>
      <c r="CX13" s="624"/>
      <c r="CY13" s="625"/>
      <c r="CZ13" s="626">
        <v>10.8</v>
      </c>
      <c r="DA13" s="626"/>
      <c r="DB13" s="626"/>
      <c r="DC13" s="626"/>
      <c r="DD13" s="632">
        <v>830336</v>
      </c>
      <c r="DE13" s="624"/>
      <c r="DF13" s="624"/>
      <c r="DG13" s="624"/>
      <c r="DH13" s="624"/>
      <c r="DI13" s="624"/>
      <c r="DJ13" s="624"/>
      <c r="DK13" s="624"/>
      <c r="DL13" s="624"/>
      <c r="DM13" s="624"/>
      <c r="DN13" s="624"/>
      <c r="DO13" s="624"/>
      <c r="DP13" s="625"/>
      <c r="DQ13" s="632">
        <v>205621</v>
      </c>
      <c r="DR13" s="624"/>
      <c r="DS13" s="624"/>
      <c r="DT13" s="624"/>
      <c r="DU13" s="624"/>
      <c r="DV13" s="624"/>
      <c r="DW13" s="624"/>
      <c r="DX13" s="624"/>
      <c r="DY13" s="624"/>
      <c r="DZ13" s="624"/>
      <c r="EA13" s="624"/>
      <c r="EB13" s="624"/>
      <c r="EC13" s="633"/>
    </row>
    <row r="14" spans="2:143" ht="11.25" customHeight="1" x14ac:dyDescent="0.15">
      <c r="B14" s="620" t="s">
        <v>246</v>
      </c>
      <c r="C14" s="621"/>
      <c r="D14" s="621"/>
      <c r="E14" s="621"/>
      <c r="F14" s="621"/>
      <c r="G14" s="621"/>
      <c r="H14" s="621"/>
      <c r="I14" s="621"/>
      <c r="J14" s="621"/>
      <c r="K14" s="621"/>
      <c r="L14" s="621"/>
      <c r="M14" s="621"/>
      <c r="N14" s="621"/>
      <c r="O14" s="621"/>
      <c r="P14" s="621"/>
      <c r="Q14" s="622"/>
      <c r="R14" s="623">
        <v>778</v>
      </c>
      <c r="S14" s="624"/>
      <c r="T14" s="624"/>
      <c r="U14" s="624"/>
      <c r="V14" s="624"/>
      <c r="W14" s="624"/>
      <c r="X14" s="624"/>
      <c r="Y14" s="625"/>
      <c r="Z14" s="626">
        <v>0</v>
      </c>
      <c r="AA14" s="626"/>
      <c r="AB14" s="626"/>
      <c r="AC14" s="626"/>
      <c r="AD14" s="627">
        <v>778</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70898</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404667</v>
      </c>
      <c r="CS14" s="624"/>
      <c r="CT14" s="624"/>
      <c r="CU14" s="624"/>
      <c r="CV14" s="624"/>
      <c r="CW14" s="624"/>
      <c r="CX14" s="624"/>
      <c r="CY14" s="625"/>
      <c r="CZ14" s="626">
        <v>4.4000000000000004</v>
      </c>
      <c r="DA14" s="626"/>
      <c r="DB14" s="626"/>
      <c r="DC14" s="626"/>
      <c r="DD14" s="632">
        <v>7012</v>
      </c>
      <c r="DE14" s="624"/>
      <c r="DF14" s="624"/>
      <c r="DG14" s="624"/>
      <c r="DH14" s="624"/>
      <c r="DI14" s="624"/>
      <c r="DJ14" s="624"/>
      <c r="DK14" s="624"/>
      <c r="DL14" s="624"/>
      <c r="DM14" s="624"/>
      <c r="DN14" s="624"/>
      <c r="DO14" s="624"/>
      <c r="DP14" s="625"/>
      <c r="DQ14" s="632">
        <v>382359</v>
      </c>
      <c r="DR14" s="624"/>
      <c r="DS14" s="624"/>
      <c r="DT14" s="624"/>
      <c r="DU14" s="624"/>
      <c r="DV14" s="624"/>
      <c r="DW14" s="624"/>
      <c r="DX14" s="624"/>
      <c r="DY14" s="624"/>
      <c r="DZ14" s="624"/>
      <c r="EA14" s="624"/>
      <c r="EB14" s="624"/>
      <c r="EC14" s="633"/>
    </row>
    <row r="15" spans="2:143" ht="11.25" customHeight="1" x14ac:dyDescent="0.15">
      <c r="B15" s="620" t="s">
        <v>249</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98319</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756180</v>
      </c>
      <c r="CS15" s="624"/>
      <c r="CT15" s="624"/>
      <c r="CU15" s="624"/>
      <c r="CV15" s="624"/>
      <c r="CW15" s="624"/>
      <c r="CX15" s="624"/>
      <c r="CY15" s="625"/>
      <c r="CZ15" s="626">
        <v>8.1</v>
      </c>
      <c r="DA15" s="626"/>
      <c r="DB15" s="626"/>
      <c r="DC15" s="626"/>
      <c r="DD15" s="632">
        <v>41595</v>
      </c>
      <c r="DE15" s="624"/>
      <c r="DF15" s="624"/>
      <c r="DG15" s="624"/>
      <c r="DH15" s="624"/>
      <c r="DI15" s="624"/>
      <c r="DJ15" s="624"/>
      <c r="DK15" s="624"/>
      <c r="DL15" s="624"/>
      <c r="DM15" s="624"/>
      <c r="DN15" s="624"/>
      <c r="DO15" s="624"/>
      <c r="DP15" s="625"/>
      <c r="DQ15" s="632">
        <v>490360</v>
      </c>
      <c r="DR15" s="624"/>
      <c r="DS15" s="624"/>
      <c r="DT15" s="624"/>
      <c r="DU15" s="624"/>
      <c r="DV15" s="624"/>
      <c r="DW15" s="624"/>
      <c r="DX15" s="624"/>
      <c r="DY15" s="624"/>
      <c r="DZ15" s="624"/>
      <c r="EA15" s="624"/>
      <c r="EB15" s="624"/>
      <c r="EC15" s="633"/>
    </row>
    <row r="16" spans="2:143" ht="11.25" customHeight="1" x14ac:dyDescent="0.15">
      <c r="B16" s="620" t="s">
        <v>252</v>
      </c>
      <c r="C16" s="621"/>
      <c r="D16" s="621"/>
      <c r="E16" s="621"/>
      <c r="F16" s="621"/>
      <c r="G16" s="621"/>
      <c r="H16" s="621"/>
      <c r="I16" s="621"/>
      <c r="J16" s="621"/>
      <c r="K16" s="621"/>
      <c r="L16" s="621"/>
      <c r="M16" s="621"/>
      <c r="N16" s="621"/>
      <c r="O16" s="621"/>
      <c r="P16" s="621"/>
      <c r="Q16" s="622"/>
      <c r="R16" s="623">
        <v>7752</v>
      </c>
      <c r="S16" s="624"/>
      <c r="T16" s="624"/>
      <c r="U16" s="624"/>
      <c r="V16" s="624"/>
      <c r="W16" s="624"/>
      <c r="X16" s="624"/>
      <c r="Y16" s="625"/>
      <c r="Z16" s="626">
        <v>0.1</v>
      </c>
      <c r="AA16" s="626"/>
      <c r="AB16" s="626"/>
      <c r="AC16" s="626"/>
      <c r="AD16" s="627">
        <v>7752</v>
      </c>
      <c r="AE16" s="627"/>
      <c r="AF16" s="627"/>
      <c r="AG16" s="627"/>
      <c r="AH16" s="627"/>
      <c r="AI16" s="627"/>
      <c r="AJ16" s="627"/>
      <c r="AK16" s="627"/>
      <c r="AL16" s="628">
        <v>0.1</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v>2301</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1279</v>
      </c>
      <c r="DR16" s="624"/>
      <c r="DS16" s="624"/>
      <c r="DT16" s="624"/>
      <c r="DU16" s="624"/>
      <c r="DV16" s="624"/>
      <c r="DW16" s="624"/>
      <c r="DX16" s="624"/>
      <c r="DY16" s="624"/>
      <c r="DZ16" s="624"/>
      <c r="EA16" s="624"/>
      <c r="EB16" s="624"/>
      <c r="EC16" s="633"/>
    </row>
    <row r="17" spans="2:133" ht="11.25" customHeight="1" x14ac:dyDescent="0.15">
      <c r="B17" s="620" t="s">
        <v>255</v>
      </c>
      <c r="C17" s="621"/>
      <c r="D17" s="621"/>
      <c r="E17" s="621"/>
      <c r="F17" s="621"/>
      <c r="G17" s="621"/>
      <c r="H17" s="621"/>
      <c r="I17" s="621"/>
      <c r="J17" s="621"/>
      <c r="K17" s="621"/>
      <c r="L17" s="621"/>
      <c r="M17" s="621"/>
      <c r="N17" s="621"/>
      <c r="O17" s="621"/>
      <c r="P17" s="621"/>
      <c r="Q17" s="622"/>
      <c r="R17" s="623">
        <v>29293</v>
      </c>
      <c r="S17" s="624"/>
      <c r="T17" s="624"/>
      <c r="U17" s="624"/>
      <c r="V17" s="624"/>
      <c r="W17" s="624"/>
      <c r="X17" s="624"/>
      <c r="Y17" s="625"/>
      <c r="Z17" s="626">
        <v>0.3</v>
      </c>
      <c r="AA17" s="626"/>
      <c r="AB17" s="626"/>
      <c r="AC17" s="626"/>
      <c r="AD17" s="627">
        <v>29293</v>
      </c>
      <c r="AE17" s="627"/>
      <c r="AF17" s="627"/>
      <c r="AG17" s="627"/>
      <c r="AH17" s="627"/>
      <c r="AI17" s="627"/>
      <c r="AJ17" s="627"/>
      <c r="AK17" s="627"/>
      <c r="AL17" s="628">
        <v>0.6</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1183660</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1155533</v>
      </c>
      <c r="DR17" s="624"/>
      <c r="DS17" s="624"/>
      <c r="DT17" s="624"/>
      <c r="DU17" s="624"/>
      <c r="DV17" s="624"/>
      <c r="DW17" s="624"/>
      <c r="DX17" s="624"/>
      <c r="DY17" s="624"/>
      <c r="DZ17" s="624"/>
      <c r="EA17" s="624"/>
      <c r="EB17" s="624"/>
      <c r="EC17" s="633"/>
    </row>
    <row r="18" spans="2:133" ht="11.25" customHeight="1" x14ac:dyDescent="0.15">
      <c r="B18" s="620" t="s">
        <v>258</v>
      </c>
      <c r="C18" s="621"/>
      <c r="D18" s="621"/>
      <c r="E18" s="621"/>
      <c r="F18" s="621"/>
      <c r="G18" s="621"/>
      <c r="H18" s="621"/>
      <c r="I18" s="621"/>
      <c r="J18" s="621"/>
      <c r="K18" s="621"/>
      <c r="L18" s="621"/>
      <c r="M18" s="621"/>
      <c r="N18" s="621"/>
      <c r="O18" s="621"/>
      <c r="P18" s="621"/>
      <c r="Q18" s="622"/>
      <c r="R18" s="623">
        <v>5379</v>
      </c>
      <c r="S18" s="624"/>
      <c r="T18" s="624"/>
      <c r="U18" s="624"/>
      <c r="V18" s="624"/>
      <c r="W18" s="624"/>
      <c r="X18" s="624"/>
      <c r="Y18" s="625"/>
      <c r="Z18" s="626">
        <v>0.1</v>
      </c>
      <c r="AA18" s="626"/>
      <c r="AB18" s="626"/>
      <c r="AC18" s="626"/>
      <c r="AD18" s="627">
        <v>5379</v>
      </c>
      <c r="AE18" s="627"/>
      <c r="AF18" s="627"/>
      <c r="AG18" s="627"/>
      <c r="AH18" s="627"/>
      <c r="AI18" s="627"/>
      <c r="AJ18" s="627"/>
      <c r="AK18" s="627"/>
      <c r="AL18" s="628">
        <v>0.1</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261</v>
      </c>
      <c r="C19" s="621"/>
      <c r="D19" s="621"/>
      <c r="E19" s="621"/>
      <c r="F19" s="621"/>
      <c r="G19" s="621"/>
      <c r="H19" s="621"/>
      <c r="I19" s="621"/>
      <c r="J19" s="621"/>
      <c r="K19" s="621"/>
      <c r="L19" s="621"/>
      <c r="M19" s="621"/>
      <c r="N19" s="621"/>
      <c r="O19" s="621"/>
      <c r="P19" s="621"/>
      <c r="Q19" s="622"/>
      <c r="R19" s="623">
        <v>4243</v>
      </c>
      <c r="S19" s="624"/>
      <c r="T19" s="624"/>
      <c r="U19" s="624"/>
      <c r="V19" s="624"/>
      <c r="W19" s="624"/>
      <c r="X19" s="624"/>
      <c r="Y19" s="625"/>
      <c r="Z19" s="626">
        <v>0</v>
      </c>
      <c r="AA19" s="626"/>
      <c r="AB19" s="626"/>
      <c r="AC19" s="626"/>
      <c r="AD19" s="627">
        <v>4243</v>
      </c>
      <c r="AE19" s="627"/>
      <c r="AF19" s="627"/>
      <c r="AG19" s="627"/>
      <c r="AH19" s="627"/>
      <c r="AI19" s="627"/>
      <c r="AJ19" s="627"/>
      <c r="AK19" s="627"/>
      <c r="AL19" s="628">
        <v>0.1</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16523</v>
      </c>
      <c r="BH19" s="624"/>
      <c r="BI19" s="624"/>
      <c r="BJ19" s="624"/>
      <c r="BK19" s="624"/>
      <c r="BL19" s="624"/>
      <c r="BM19" s="624"/>
      <c r="BN19" s="625"/>
      <c r="BO19" s="626">
        <v>1.1000000000000001</v>
      </c>
      <c r="BP19" s="626"/>
      <c r="BQ19" s="626"/>
      <c r="BR19" s="626"/>
      <c r="BS19" s="627" t="s">
        <v>122</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264</v>
      </c>
      <c r="C20" s="637"/>
      <c r="D20" s="637"/>
      <c r="E20" s="637"/>
      <c r="F20" s="637"/>
      <c r="G20" s="637"/>
      <c r="H20" s="637"/>
      <c r="I20" s="637"/>
      <c r="J20" s="637"/>
      <c r="K20" s="637"/>
      <c r="L20" s="637"/>
      <c r="M20" s="637"/>
      <c r="N20" s="637"/>
      <c r="O20" s="637"/>
      <c r="P20" s="637"/>
      <c r="Q20" s="638"/>
      <c r="R20" s="623">
        <v>1136</v>
      </c>
      <c r="S20" s="624"/>
      <c r="T20" s="624"/>
      <c r="U20" s="624"/>
      <c r="V20" s="624"/>
      <c r="W20" s="624"/>
      <c r="X20" s="624"/>
      <c r="Y20" s="625"/>
      <c r="Z20" s="626">
        <v>0</v>
      </c>
      <c r="AA20" s="626"/>
      <c r="AB20" s="626"/>
      <c r="AC20" s="626"/>
      <c r="AD20" s="627">
        <v>1136</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16523</v>
      </c>
      <c r="BH20" s="624"/>
      <c r="BI20" s="624"/>
      <c r="BJ20" s="624"/>
      <c r="BK20" s="624"/>
      <c r="BL20" s="624"/>
      <c r="BM20" s="624"/>
      <c r="BN20" s="625"/>
      <c r="BO20" s="626">
        <v>1.1000000000000001</v>
      </c>
      <c r="BP20" s="626"/>
      <c r="BQ20" s="626"/>
      <c r="BR20" s="626"/>
      <c r="BS20" s="627" t="s">
        <v>122</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9279094</v>
      </c>
      <c r="CS20" s="624"/>
      <c r="CT20" s="624"/>
      <c r="CU20" s="624"/>
      <c r="CV20" s="624"/>
      <c r="CW20" s="624"/>
      <c r="CX20" s="624"/>
      <c r="CY20" s="625"/>
      <c r="CZ20" s="626">
        <v>100</v>
      </c>
      <c r="DA20" s="626"/>
      <c r="DB20" s="626"/>
      <c r="DC20" s="626"/>
      <c r="DD20" s="632">
        <v>1091513</v>
      </c>
      <c r="DE20" s="624"/>
      <c r="DF20" s="624"/>
      <c r="DG20" s="624"/>
      <c r="DH20" s="624"/>
      <c r="DI20" s="624"/>
      <c r="DJ20" s="624"/>
      <c r="DK20" s="624"/>
      <c r="DL20" s="624"/>
      <c r="DM20" s="624"/>
      <c r="DN20" s="624"/>
      <c r="DO20" s="624"/>
      <c r="DP20" s="625"/>
      <c r="DQ20" s="632">
        <v>5990623</v>
      </c>
      <c r="DR20" s="624"/>
      <c r="DS20" s="624"/>
      <c r="DT20" s="624"/>
      <c r="DU20" s="624"/>
      <c r="DV20" s="624"/>
      <c r="DW20" s="624"/>
      <c r="DX20" s="624"/>
      <c r="DY20" s="624"/>
      <c r="DZ20" s="624"/>
      <c r="EA20" s="624"/>
      <c r="EB20" s="624"/>
      <c r="EC20" s="633"/>
    </row>
    <row r="21" spans="2:133" ht="11.25" customHeight="1" x14ac:dyDescent="0.15">
      <c r="B21" s="620" t="s">
        <v>267</v>
      </c>
      <c r="C21" s="621"/>
      <c r="D21" s="621"/>
      <c r="E21" s="621"/>
      <c r="F21" s="621"/>
      <c r="G21" s="621"/>
      <c r="H21" s="621"/>
      <c r="I21" s="621"/>
      <c r="J21" s="621"/>
      <c r="K21" s="621"/>
      <c r="L21" s="621"/>
      <c r="M21" s="621"/>
      <c r="N21" s="621"/>
      <c r="O21" s="621"/>
      <c r="P21" s="621"/>
      <c r="Q21" s="622"/>
      <c r="R21" s="623">
        <v>3720656</v>
      </c>
      <c r="S21" s="624"/>
      <c r="T21" s="624"/>
      <c r="U21" s="624"/>
      <c r="V21" s="624"/>
      <c r="W21" s="624"/>
      <c r="X21" s="624"/>
      <c r="Y21" s="625"/>
      <c r="Z21" s="626">
        <v>37.200000000000003</v>
      </c>
      <c r="AA21" s="626"/>
      <c r="AB21" s="626"/>
      <c r="AC21" s="626"/>
      <c r="AD21" s="627">
        <v>3250298</v>
      </c>
      <c r="AE21" s="627"/>
      <c r="AF21" s="627"/>
      <c r="AG21" s="627"/>
      <c r="AH21" s="627"/>
      <c r="AI21" s="627"/>
      <c r="AJ21" s="627"/>
      <c r="AK21" s="627"/>
      <c r="AL21" s="628">
        <v>62.5</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v>16523</v>
      </c>
      <c r="BH21" s="624"/>
      <c r="BI21" s="624"/>
      <c r="BJ21" s="624"/>
      <c r="BK21" s="624"/>
      <c r="BL21" s="624"/>
      <c r="BM21" s="624"/>
      <c r="BN21" s="625"/>
      <c r="BO21" s="626">
        <v>1.1000000000000001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269</v>
      </c>
      <c r="C22" s="621"/>
      <c r="D22" s="621"/>
      <c r="E22" s="621"/>
      <c r="F22" s="621"/>
      <c r="G22" s="621"/>
      <c r="H22" s="621"/>
      <c r="I22" s="621"/>
      <c r="J22" s="621"/>
      <c r="K22" s="621"/>
      <c r="L22" s="621"/>
      <c r="M22" s="621"/>
      <c r="N22" s="621"/>
      <c r="O22" s="621"/>
      <c r="P22" s="621"/>
      <c r="Q22" s="622"/>
      <c r="R22" s="623">
        <v>3250298</v>
      </c>
      <c r="S22" s="624"/>
      <c r="T22" s="624"/>
      <c r="U22" s="624"/>
      <c r="V22" s="624"/>
      <c r="W22" s="624"/>
      <c r="X22" s="624"/>
      <c r="Y22" s="625"/>
      <c r="Z22" s="626">
        <v>32.5</v>
      </c>
      <c r="AA22" s="626"/>
      <c r="AB22" s="626"/>
      <c r="AC22" s="626"/>
      <c r="AD22" s="627">
        <v>3250298</v>
      </c>
      <c r="AE22" s="627"/>
      <c r="AF22" s="627"/>
      <c r="AG22" s="627"/>
      <c r="AH22" s="627"/>
      <c r="AI22" s="627"/>
      <c r="AJ22" s="627"/>
      <c r="AK22" s="627"/>
      <c r="AL22" s="628">
        <v>62.5</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272</v>
      </c>
      <c r="C23" s="621"/>
      <c r="D23" s="621"/>
      <c r="E23" s="621"/>
      <c r="F23" s="621"/>
      <c r="G23" s="621"/>
      <c r="H23" s="621"/>
      <c r="I23" s="621"/>
      <c r="J23" s="621"/>
      <c r="K23" s="621"/>
      <c r="L23" s="621"/>
      <c r="M23" s="621"/>
      <c r="N23" s="621"/>
      <c r="O23" s="621"/>
      <c r="P23" s="621"/>
      <c r="Q23" s="622"/>
      <c r="R23" s="623">
        <v>470358</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2" t="s">
        <v>277</v>
      </c>
      <c r="DM23" s="653"/>
      <c r="DN23" s="653"/>
      <c r="DO23" s="653"/>
      <c r="DP23" s="653"/>
      <c r="DQ23" s="653"/>
      <c r="DR23" s="653"/>
      <c r="DS23" s="653"/>
      <c r="DT23" s="653"/>
      <c r="DU23" s="653"/>
      <c r="DV23" s="654"/>
      <c r="DW23" s="605" t="s">
        <v>278</v>
      </c>
      <c r="DX23" s="606"/>
      <c r="DY23" s="606"/>
      <c r="DZ23" s="606"/>
      <c r="EA23" s="606"/>
      <c r="EB23" s="606"/>
      <c r="EC23" s="607"/>
    </row>
    <row r="24" spans="2:133" ht="11.25" customHeight="1" x14ac:dyDescent="0.15">
      <c r="B24" s="620" t="s">
        <v>279</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3772424</v>
      </c>
      <c r="CS24" s="613"/>
      <c r="CT24" s="613"/>
      <c r="CU24" s="613"/>
      <c r="CV24" s="613"/>
      <c r="CW24" s="613"/>
      <c r="CX24" s="613"/>
      <c r="CY24" s="614"/>
      <c r="CZ24" s="617">
        <v>40.700000000000003</v>
      </c>
      <c r="DA24" s="618"/>
      <c r="DB24" s="618"/>
      <c r="DC24" s="634"/>
      <c r="DD24" s="655">
        <v>3082003</v>
      </c>
      <c r="DE24" s="613"/>
      <c r="DF24" s="613"/>
      <c r="DG24" s="613"/>
      <c r="DH24" s="613"/>
      <c r="DI24" s="613"/>
      <c r="DJ24" s="613"/>
      <c r="DK24" s="614"/>
      <c r="DL24" s="655">
        <v>2795654</v>
      </c>
      <c r="DM24" s="613"/>
      <c r="DN24" s="613"/>
      <c r="DO24" s="613"/>
      <c r="DP24" s="613"/>
      <c r="DQ24" s="613"/>
      <c r="DR24" s="613"/>
      <c r="DS24" s="613"/>
      <c r="DT24" s="613"/>
      <c r="DU24" s="613"/>
      <c r="DV24" s="614"/>
      <c r="DW24" s="617">
        <v>53.4</v>
      </c>
      <c r="DX24" s="618"/>
      <c r="DY24" s="618"/>
      <c r="DZ24" s="618"/>
      <c r="EA24" s="618"/>
      <c r="EB24" s="618"/>
      <c r="EC24" s="619"/>
    </row>
    <row r="25" spans="2:133" ht="11.25" customHeight="1" x14ac:dyDescent="0.15">
      <c r="B25" s="620" t="s">
        <v>282</v>
      </c>
      <c r="C25" s="621"/>
      <c r="D25" s="621"/>
      <c r="E25" s="621"/>
      <c r="F25" s="621"/>
      <c r="G25" s="621"/>
      <c r="H25" s="621"/>
      <c r="I25" s="621"/>
      <c r="J25" s="621"/>
      <c r="K25" s="621"/>
      <c r="L25" s="621"/>
      <c r="M25" s="621"/>
      <c r="N25" s="621"/>
      <c r="O25" s="621"/>
      <c r="P25" s="621"/>
      <c r="Q25" s="622"/>
      <c r="R25" s="623">
        <v>5663005</v>
      </c>
      <c r="S25" s="624"/>
      <c r="T25" s="624"/>
      <c r="U25" s="624"/>
      <c r="V25" s="624"/>
      <c r="W25" s="624"/>
      <c r="X25" s="624"/>
      <c r="Y25" s="625"/>
      <c r="Z25" s="626">
        <v>56.6</v>
      </c>
      <c r="AA25" s="626"/>
      <c r="AB25" s="626"/>
      <c r="AC25" s="626"/>
      <c r="AD25" s="627">
        <v>5192647</v>
      </c>
      <c r="AE25" s="627"/>
      <c r="AF25" s="627"/>
      <c r="AG25" s="627"/>
      <c r="AH25" s="627"/>
      <c r="AI25" s="627"/>
      <c r="AJ25" s="627"/>
      <c r="AK25" s="627"/>
      <c r="AL25" s="628">
        <v>99.8</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1645301</v>
      </c>
      <c r="CS25" s="644"/>
      <c r="CT25" s="644"/>
      <c r="CU25" s="644"/>
      <c r="CV25" s="644"/>
      <c r="CW25" s="644"/>
      <c r="CX25" s="644"/>
      <c r="CY25" s="645"/>
      <c r="CZ25" s="628">
        <v>17.7</v>
      </c>
      <c r="DA25" s="656"/>
      <c r="DB25" s="656"/>
      <c r="DC25" s="658"/>
      <c r="DD25" s="632">
        <v>1488774</v>
      </c>
      <c r="DE25" s="644"/>
      <c r="DF25" s="644"/>
      <c r="DG25" s="644"/>
      <c r="DH25" s="644"/>
      <c r="DI25" s="644"/>
      <c r="DJ25" s="644"/>
      <c r="DK25" s="645"/>
      <c r="DL25" s="632">
        <v>1441207</v>
      </c>
      <c r="DM25" s="644"/>
      <c r="DN25" s="644"/>
      <c r="DO25" s="644"/>
      <c r="DP25" s="644"/>
      <c r="DQ25" s="644"/>
      <c r="DR25" s="644"/>
      <c r="DS25" s="644"/>
      <c r="DT25" s="644"/>
      <c r="DU25" s="644"/>
      <c r="DV25" s="645"/>
      <c r="DW25" s="628">
        <v>27.5</v>
      </c>
      <c r="DX25" s="656"/>
      <c r="DY25" s="656"/>
      <c r="DZ25" s="656"/>
      <c r="EA25" s="656"/>
      <c r="EB25" s="656"/>
      <c r="EC25" s="657"/>
    </row>
    <row r="26" spans="2:133" ht="11.25" customHeight="1" x14ac:dyDescent="0.15">
      <c r="B26" s="620" t="s">
        <v>285</v>
      </c>
      <c r="C26" s="621"/>
      <c r="D26" s="621"/>
      <c r="E26" s="621"/>
      <c r="F26" s="621"/>
      <c r="G26" s="621"/>
      <c r="H26" s="621"/>
      <c r="I26" s="621"/>
      <c r="J26" s="621"/>
      <c r="K26" s="621"/>
      <c r="L26" s="621"/>
      <c r="M26" s="621"/>
      <c r="N26" s="621"/>
      <c r="O26" s="621"/>
      <c r="P26" s="621"/>
      <c r="Q26" s="622"/>
      <c r="R26" s="623">
        <v>603</v>
      </c>
      <c r="S26" s="624"/>
      <c r="T26" s="624"/>
      <c r="U26" s="624"/>
      <c r="V26" s="624"/>
      <c r="W26" s="624"/>
      <c r="X26" s="624"/>
      <c r="Y26" s="625"/>
      <c r="Z26" s="626">
        <v>0</v>
      </c>
      <c r="AA26" s="626"/>
      <c r="AB26" s="626"/>
      <c r="AC26" s="626"/>
      <c r="AD26" s="627">
        <v>603</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798351</v>
      </c>
      <c r="CS26" s="624"/>
      <c r="CT26" s="624"/>
      <c r="CU26" s="624"/>
      <c r="CV26" s="624"/>
      <c r="CW26" s="624"/>
      <c r="CX26" s="624"/>
      <c r="CY26" s="625"/>
      <c r="CZ26" s="628">
        <v>8.6</v>
      </c>
      <c r="DA26" s="656"/>
      <c r="DB26" s="656"/>
      <c r="DC26" s="658"/>
      <c r="DD26" s="632">
        <v>717463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288</v>
      </c>
      <c r="C27" s="621"/>
      <c r="D27" s="621"/>
      <c r="E27" s="621"/>
      <c r="F27" s="621"/>
      <c r="G27" s="621"/>
      <c r="H27" s="621"/>
      <c r="I27" s="621"/>
      <c r="J27" s="621"/>
      <c r="K27" s="621"/>
      <c r="L27" s="621"/>
      <c r="M27" s="621"/>
      <c r="N27" s="621"/>
      <c r="O27" s="621"/>
      <c r="P27" s="621"/>
      <c r="Q27" s="622"/>
      <c r="R27" s="623">
        <v>199271</v>
      </c>
      <c r="S27" s="624"/>
      <c r="T27" s="624"/>
      <c r="U27" s="624"/>
      <c r="V27" s="624"/>
      <c r="W27" s="624"/>
      <c r="X27" s="624"/>
      <c r="Y27" s="625"/>
      <c r="Z27" s="626">
        <v>2</v>
      </c>
      <c r="AA27" s="626"/>
      <c r="AB27" s="626"/>
      <c r="AC27" s="626"/>
      <c r="AD27" s="627" t="s">
        <v>122</v>
      </c>
      <c r="AE27" s="627"/>
      <c r="AF27" s="627"/>
      <c r="AG27" s="627"/>
      <c r="AH27" s="627"/>
      <c r="AI27" s="627"/>
      <c r="AJ27" s="627"/>
      <c r="AK27" s="627"/>
      <c r="AL27" s="628" t="s">
        <v>122</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1489642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943463</v>
      </c>
      <c r="CS27" s="644"/>
      <c r="CT27" s="644"/>
      <c r="CU27" s="644"/>
      <c r="CV27" s="644"/>
      <c r="CW27" s="644"/>
      <c r="CX27" s="644"/>
      <c r="CY27" s="645"/>
      <c r="CZ27" s="628">
        <v>10.199999999999999</v>
      </c>
      <c r="DA27" s="656"/>
      <c r="DB27" s="656"/>
      <c r="DC27" s="658"/>
      <c r="DD27" s="632">
        <v>437696</v>
      </c>
      <c r="DE27" s="644"/>
      <c r="DF27" s="644"/>
      <c r="DG27" s="644"/>
      <c r="DH27" s="644"/>
      <c r="DI27" s="644"/>
      <c r="DJ27" s="644"/>
      <c r="DK27" s="645"/>
      <c r="DL27" s="632">
        <v>198914</v>
      </c>
      <c r="DM27" s="644"/>
      <c r="DN27" s="644"/>
      <c r="DO27" s="644"/>
      <c r="DP27" s="644"/>
      <c r="DQ27" s="644"/>
      <c r="DR27" s="644"/>
      <c r="DS27" s="644"/>
      <c r="DT27" s="644"/>
      <c r="DU27" s="644"/>
      <c r="DV27" s="645"/>
      <c r="DW27" s="628">
        <v>3.8</v>
      </c>
      <c r="DX27" s="656"/>
      <c r="DY27" s="656"/>
      <c r="DZ27" s="656"/>
      <c r="EA27" s="656"/>
      <c r="EB27" s="656"/>
      <c r="EC27" s="657"/>
    </row>
    <row r="28" spans="2:133" ht="11.25" customHeight="1" x14ac:dyDescent="0.15">
      <c r="B28" s="620" t="s">
        <v>291</v>
      </c>
      <c r="C28" s="621"/>
      <c r="D28" s="621"/>
      <c r="E28" s="621"/>
      <c r="F28" s="621"/>
      <c r="G28" s="621"/>
      <c r="H28" s="621"/>
      <c r="I28" s="621"/>
      <c r="J28" s="621"/>
      <c r="K28" s="621"/>
      <c r="L28" s="621"/>
      <c r="M28" s="621"/>
      <c r="N28" s="621"/>
      <c r="O28" s="621"/>
      <c r="P28" s="621"/>
      <c r="Q28" s="622"/>
      <c r="R28" s="623">
        <v>92325</v>
      </c>
      <c r="S28" s="624"/>
      <c r="T28" s="624"/>
      <c r="U28" s="624"/>
      <c r="V28" s="624"/>
      <c r="W28" s="624"/>
      <c r="X28" s="624"/>
      <c r="Y28" s="625"/>
      <c r="Z28" s="626">
        <v>0.9</v>
      </c>
      <c r="AA28" s="626"/>
      <c r="AB28" s="626"/>
      <c r="AC28" s="626"/>
      <c r="AD28" s="627">
        <v>5315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1183660</v>
      </c>
      <c r="CS28" s="624"/>
      <c r="CT28" s="624"/>
      <c r="CU28" s="624"/>
      <c r="CV28" s="624"/>
      <c r="CW28" s="624"/>
      <c r="CX28" s="624"/>
      <c r="CY28" s="625"/>
      <c r="CZ28" s="628">
        <v>12.8</v>
      </c>
      <c r="DA28" s="656"/>
      <c r="DB28" s="656"/>
      <c r="DC28" s="658"/>
      <c r="DD28" s="632">
        <v>1155533</v>
      </c>
      <c r="DE28" s="624"/>
      <c r="DF28" s="624"/>
      <c r="DG28" s="624"/>
      <c r="DH28" s="624"/>
      <c r="DI28" s="624"/>
      <c r="DJ28" s="624"/>
      <c r="DK28" s="625"/>
      <c r="DL28" s="632">
        <v>1155533</v>
      </c>
      <c r="DM28" s="624"/>
      <c r="DN28" s="624"/>
      <c r="DO28" s="624"/>
      <c r="DP28" s="624"/>
      <c r="DQ28" s="624"/>
      <c r="DR28" s="624"/>
      <c r="DS28" s="624"/>
      <c r="DT28" s="624"/>
      <c r="DU28" s="624"/>
      <c r="DV28" s="625"/>
      <c r="DW28" s="628">
        <v>22.1</v>
      </c>
      <c r="DX28" s="656"/>
      <c r="DY28" s="656"/>
      <c r="DZ28" s="656"/>
      <c r="EA28" s="656"/>
      <c r="EB28" s="656"/>
      <c r="EC28" s="657"/>
    </row>
    <row r="29" spans="2:133" ht="11.25" customHeight="1" x14ac:dyDescent="0.15">
      <c r="B29" s="620" t="s">
        <v>293</v>
      </c>
      <c r="C29" s="621"/>
      <c r="D29" s="621"/>
      <c r="E29" s="621"/>
      <c r="F29" s="621"/>
      <c r="G29" s="621"/>
      <c r="H29" s="621"/>
      <c r="I29" s="621"/>
      <c r="J29" s="621"/>
      <c r="K29" s="621"/>
      <c r="L29" s="621"/>
      <c r="M29" s="621"/>
      <c r="N29" s="621"/>
      <c r="O29" s="621"/>
      <c r="P29" s="621"/>
      <c r="Q29" s="622"/>
      <c r="R29" s="623">
        <v>99618</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66</v>
      </c>
      <c r="CG29" s="621"/>
      <c r="CH29" s="621"/>
      <c r="CI29" s="621"/>
      <c r="CJ29" s="621"/>
      <c r="CK29" s="621"/>
      <c r="CL29" s="621"/>
      <c r="CM29" s="621"/>
      <c r="CN29" s="621"/>
      <c r="CO29" s="621"/>
      <c r="CP29" s="621"/>
      <c r="CQ29" s="622"/>
      <c r="CR29" s="623">
        <v>1183660</v>
      </c>
      <c r="CS29" s="644"/>
      <c r="CT29" s="644"/>
      <c r="CU29" s="644"/>
      <c r="CV29" s="644"/>
      <c r="CW29" s="644"/>
      <c r="CX29" s="644"/>
      <c r="CY29" s="645"/>
      <c r="CZ29" s="628">
        <v>12.8</v>
      </c>
      <c r="DA29" s="656"/>
      <c r="DB29" s="656"/>
      <c r="DC29" s="658"/>
      <c r="DD29" s="632">
        <v>1155533</v>
      </c>
      <c r="DE29" s="644"/>
      <c r="DF29" s="644"/>
      <c r="DG29" s="644"/>
      <c r="DH29" s="644"/>
      <c r="DI29" s="644"/>
      <c r="DJ29" s="644"/>
      <c r="DK29" s="645"/>
      <c r="DL29" s="632">
        <v>1155533</v>
      </c>
      <c r="DM29" s="644"/>
      <c r="DN29" s="644"/>
      <c r="DO29" s="644"/>
      <c r="DP29" s="644"/>
      <c r="DQ29" s="644"/>
      <c r="DR29" s="644"/>
      <c r="DS29" s="644"/>
      <c r="DT29" s="644"/>
      <c r="DU29" s="644"/>
      <c r="DV29" s="645"/>
      <c r="DW29" s="628">
        <v>22.1</v>
      </c>
      <c r="DX29" s="656"/>
      <c r="DY29" s="656"/>
      <c r="DZ29" s="656"/>
      <c r="EA29" s="656"/>
      <c r="EB29" s="656"/>
      <c r="EC29" s="657"/>
    </row>
    <row r="30" spans="2:133" ht="11.25" customHeight="1" x14ac:dyDescent="0.15">
      <c r="B30" s="620" t="s">
        <v>295</v>
      </c>
      <c r="C30" s="621"/>
      <c r="D30" s="621"/>
      <c r="E30" s="621"/>
      <c r="F30" s="621"/>
      <c r="G30" s="621"/>
      <c r="H30" s="621"/>
      <c r="I30" s="621"/>
      <c r="J30" s="621"/>
      <c r="K30" s="621"/>
      <c r="L30" s="621"/>
      <c r="M30" s="621"/>
      <c r="N30" s="621"/>
      <c r="O30" s="621"/>
      <c r="P30" s="621"/>
      <c r="Q30" s="622"/>
      <c r="R30" s="623">
        <v>1264583</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1141569</v>
      </c>
      <c r="CS30" s="624"/>
      <c r="CT30" s="624"/>
      <c r="CU30" s="624"/>
      <c r="CV30" s="624"/>
      <c r="CW30" s="624"/>
      <c r="CX30" s="624"/>
      <c r="CY30" s="625"/>
      <c r="CZ30" s="628">
        <v>12.3</v>
      </c>
      <c r="DA30" s="656"/>
      <c r="DB30" s="656"/>
      <c r="DC30" s="658"/>
      <c r="DD30" s="632">
        <v>1113442</v>
      </c>
      <c r="DE30" s="624"/>
      <c r="DF30" s="624"/>
      <c r="DG30" s="624"/>
      <c r="DH30" s="624"/>
      <c r="DI30" s="624"/>
      <c r="DJ30" s="624"/>
      <c r="DK30" s="625"/>
      <c r="DL30" s="632">
        <v>1113442</v>
      </c>
      <c r="DM30" s="624"/>
      <c r="DN30" s="624"/>
      <c r="DO30" s="624"/>
      <c r="DP30" s="624"/>
      <c r="DQ30" s="624"/>
      <c r="DR30" s="624"/>
      <c r="DS30" s="624"/>
      <c r="DT30" s="624"/>
      <c r="DU30" s="624"/>
      <c r="DV30" s="625"/>
      <c r="DW30" s="628">
        <v>21.3</v>
      </c>
      <c r="DX30" s="656"/>
      <c r="DY30" s="656"/>
      <c r="DZ30" s="656"/>
      <c r="EA30" s="656"/>
      <c r="EB30" s="656"/>
      <c r="EC30" s="657"/>
    </row>
    <row r="31" spans="2:133" ht="11.25" customHeight="1" x14ac:dyDescent="0.15">
      <c r="B31" s="636" t="s">
        <v>299</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v>
      </c>
      <c r="BH31" s="667"/>
      <c r="BI31" s="667"/>
      <c r="BJ31" s="667"/>
      <c r="BK31" s="667"/>
      <c r="BL31" s="667"/>
      <c r="BM31" s="618">
        <v>95.8</v>
      </c>
      <c r="BN31" s="667"/>
      <c r="BO31" s="667"/>
      <c r="BP31" s="667"/>
      <c r="BQ31" s="668"/>
      <c r="BR31" s="670">
        <v>99</v>
      </c>
      <c r="BS31" s="667"/>
      <c r="BT31" s="667"/>
      <c r="BU31" s="667"/>
      <c r="BV31" s="667"/>
      <c r="BW31" s="667"/>
      <c r="BX31" s="618">
        <v>96.1</v>
      </c>
      <c r="BY31" s="667"/>
      <c r="BZ31" s="667"/>
      <c r="CA31" s="667"/>
      <c r="CB31" s="668"/>
      <c r="CD31" s="663"/>
      <c r="CE31" s="664"/>
      <c r="CF31" s="620" t="s">
        <v>302</v>
      </c>
      <c r="CG31" s="621"/>
      <c r="CH31" s="621"/>
      <c r="CI31" s="621"/>
      <c r="CJ31" s="621"/>
      <c r="CK31" s="621"/>
      <c r="CL31" s="621"/>
      <c r="CM31" s="621"/>
      <c r="CN31" s="621"/>
      <c r="CO31" s="621"/>
      <c r="CP31" s="621"/>
      <c r="CQ31" s="622"/>
      <c r="CR31" s="623">
        <v>42091</v>
      </c>
      <c r="CS31" s="644"/>
      <c r="CT31" s="644"/>
      <c r="CU31" s="644"/>
      <c r="CV31" s="644"/>
      <c r="CW31" s="644"/>
      <c r="CX31" s="644"/>
      <c r="CY31" s="645"/>
      <c r="CZ31" s="628">
        <v>0.5</v>
      </c>
      <c r="DA31" s="656"/>
      <c r="DB31" s="656"/>
      <c r="DC31" s="658"/>
      <c r="DD31" s="632">
        <v>42091</v>
      </c>
      <c r="DE31" s="644"/>
      <c r="DF31" s="644"/>
      <c r="DG31" s="644"/>
      <c r="DH31" s="644"/>
      <c r="DI31" s="644"/>
      <c r="DJ31" s="644"/>
      <c r="DK31" s="645"/>
      <c r="DL31" s="632">
        <v>42091</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15">
      <c r="B32" s="620" t="s">
        <v>303</v>
      </c>
      <c r="C32" s="621"/>
      <c r="D32" s="621"/>
      <c r="E32" s="621"/>
      <c r="F32" s="621"/>
      <c r="G32" s="621"/>
      <c r="H32" s="621"/>
      <c r="I32" s="621"/>
      <c r="J32" s="621"/>
      <c r="K32" s="621"/>
      <c r="L32" s="621"/>
      <c r="M32" s="621"/>
      <c r="N32" s="621"/>
      <c r="O32" s="621"/>
      <c r="P32" s="621"/>
      <c r="Q32" s="622"/>
      <c r="R32" s="623">
        <v>481968</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304</v>
      </c>
      <c r="AX32" s="620" t="s">
        <v>305</v>
      </c>
      <c r="AY32" s="621"/>
      <c r="AZ32" s="621"/>
      <c r="BA32" s="621"/>
      <c r="BB32" s="621"/>
      <c r="BC32" s="621"/>
      <c r="BD32" s="621"/>
      <c r="BE32" s="621"/>
      <c r="BF32" s="622"/>
      <c r="BG32" s="680">
        <v>99.4</v>
      </c>
      <c r="BH32" s="644"/>
      <c r="BI32" s="644"/>
      <c r="BJ32" s="644"/>
      <c r="BK32" s="644"/>
      <c r="BL32" s="644"/>
      <c r="BM32" s="629">
        <v>97.1</v>
      </c>
      <c r="BN32" s="644"/>
      <c r="BO32" s="644"/>
      <c r="BP32" s="644"/>
      <c r="BQ32" s="669"/>
      <c r="BR32" s="680">
        <v>99.3</v>
      </c>
      <c r="BS32" s="644"/>
      <c r="BT32" s="644"/>
      <c r="BU32" s="644"/>
      <c r="BV32" s="644"/>
      <c r="BW32" s="644"/>
      <c r="BX32" s="629">
        <v>97.3</v>
      </c>
      <c r="BY32" s="644"/>
      <c r="BZ32" s="644"/>
      <c r="CA32" s="644"/>
      <c r="CB32" s="669"/>
      <c r="CD32" s="665"/>
      <c r="CE32" s="666"/>
      <c r="CF32" s="620" t="s">
        <v>306</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307</v>
      </c>
      <c r="C33" s="621"/>
      <c r="D33" s="621"/>
      <c r="E33" s="621"/>
      <c r="F33" s="621"/>
      <c r="G33" s="621"/>
      <c r="H33" s="621"/>
      <c r="I33" s="621"/>
      <c r="J33" s="621"/>
      <c r="K33" s="621"/>
      <c r="L33" s="621"/>
      <c r="M33" s="621"/>
      <c r="N33" s="621"/>
      <c r="O33" s="621"/>
      <c r="P33" s="621"/>
      <c r="Q33" s="622"/>
      <c r="R33" s="623">
        <v>34007</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308</v>
      </c>
      <c r="AY33" s="647"/>
      <c r="AZ33" s="647"/>
      <c r="BA33" s="647"/>
      <c r="BB33" s="647"/>
      <c r="BC33" s="647"/>
      <c r="BD33" s="647"/>
      <c r="BE33" s="647"/>
      <c r="BF33" s="648"/>
      <c r="BG33" s="681">
        <v>98.5</v>
      </c>
      <c r="BH33" s="682"/>
      <c r="BI33" s="682"/>
      <c r="BJ33" s="682"/>
      <c r="BK33" s="682"/>
      <c r="BL33" s="682"/>
      <c r="BM33" s="683">
        <v>93.8</v>
      </c>
      <c r="BN33" s="682"/>
      <c r="BO33" s="682"/>
      <c r="BP33" s="682"/>
      <c r="BQ33" s="684"/>
      <c r="BR33" s="681">
        <v>98.5</v>
      </c>
      <c r="BS33" s="682"/>
      <c r="BT33" s="682"/>
      <c r="BU33" s="682"/>
      <c r="BV33" s="682"/>
      <c r="BW33" s="682"/>
      <c r="BX33" s="683">
        <v>94.3</v>
      </c>
      <c r="BY33" s="682"/>
      <c r="BZ33" s="682"/>
      <c r="CA33" s="682"/>
      <c r="CB33" s="684"/>
      <c r="CD33" s="620" t="s">
        <v>309</v>
      </c>
      <c r="CE33" s="621"/>
      <c r="CF33" s="621"/>
      <c r="CG33" s="621"/>
      <c r="CH33" s="621"/>
      <c r="CI33" s="621"/>
      <c r="CJ33" s="621"/>
      <c r="CK33" s="621"/>
      <c r="CL33" s="621"/>
      <c r="CM33" s="621"/>
      <c r="CN33" s="621"/>
      <c r="CO33" s="621"/>
      <c r="CP33" s="621"/>
      <c r="CQ33" s="622"/>
      <c r="CR33" s="623">
        <v>4412856</v>
      </c>
      <c r="CS33" s="644"/>
      <c r="CT33" s="644"/>
      <c r="CU33" s="644"/>
      <c r="CV33" s="644"/>
      <c r="CW33" s="644"/>
      <c r="CX33" s="644"/>
      <c r="CY33" s="645"/>
      <c r="CZ33" s="628">
        <v>47.6</v>
      </c>
      <c r="DA33" s="656"/>
      <c r="DB33" s="656"/>
      <c r="DC33" s="658"/>
      <c r="DD33" s="632">
        <v>2785712</v>
      </c>
      <c r="DE33" s="644"/>
      <c r="DF33" s="644"/>
      <c r="DG33" s="644"/>
      <c r="DH33" s="644"/>
      <c r="DI33" s="644"/>
      <c r="DJ33" s="644"/>
      <c r="DK33" s="645"/>
      <c r="DL33" s="632">
        <v>2073188</v>
      </c>
      <c r="DM33" s="644"/>
      <c r="DN33" s="644"/>
      <c r="DO33" s="644"/>
      <c r="DP33" s="644"/>
      <c r="DQ33" s="644"/>
      <c r="DR33" s="644"/>
      <c r="DS33" s="644"/>
      <c r="DT33" s="644"/>
      <c r="DU33" s="644"/>
      <c r="DV33" s="645"/>
      <c r="DW33" s="628">
        <v>39.6</v>
      </c>
      <c r="DX33" s="656"/>
      <c r="DY33" s="656"/>
      <c r="DZ33" s="656"/>
      <c r="EA33" s="656"/>
      <c r="EB33" s="656"/>
      <c r="EC33" s="657"/>
    </row>
    <row r="34" spans="2:133" ht="11.25" customHeight="1" x14ac:dyDescent="0.15">
      <c r="B34" s="620" t="s">
        <v>310</v>
      </c>
      <c r="C34" s="621"/>
      <c r="D34" s="621"/>
      <c r="E34" s="621"/>
      <c r="F34" s="621"/>
      <c r="G34" s="621"/>
      <c r="H34" s="621"/>
      <c r="I34" s="621"/>
      <c r="J34" s="621"/>
      <c r="K34" s="621"/>
      <c r="L34" s="621"/>
      <c r="M34" s="621"/>
      <c r="N34" s="621"/>
      <c r="O34" s="621"/>
      <c r="P34" s="621"/>
      <c r="Q34" s="622"/>
      <c r="R34" s="623">
        <v>359848</v>
      </c>
      <c r="S34" s="624"/>
      <c r="T34" s="624"/>
      <c r="U34" s="624"/>
      <c r="V34" s="624"/>
      <c r="W34" s="624"/>
      <c r="X34" s="624"/>
      <c r="Y34" s="625"/>
      <c r="Z34" s="626">
        <v>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1238400</v>
      </c>
      <c r="CS34" s="624"/>
      <c r="CT34" s="624"/>
      <c r="CU34" s="624"/>
      <c r="CV34" s="624"/>
      <c r="CW34" s="624"/>
      <c r="CX34" s="624"/>
      <c r="CY34" s="625"/>
      <c r="CZ34" s="628">
        <v>13.3</v>
      </c>
      <c r="DA34" s="656"/>
      <c r="DB34" s="656"/>
      <c r="DC34" s="658"/>
      <c r="DD34" s="632">
        <v>660449</v>
      </c>
      <c r="DE34" s="624"/>
      <c r="DF34" s="624"/>
      <c r="DG34" s="624"/>
      <c r="DH34" s="624"/>
      <c r="DI34" s="624"/>
      <c r="DJ34" s="624"/>
      <c r="DK34" s="625"/>
      <c r="DL34" s="632">
        <v>486657</v>
      </c>
      <c r="DM34" s="624"/>
      <c r="DN34" s="624"/>
      <c r="DO34" s="624"/>
      <c r="DP34" s="624"/>
      <c r="DQ34" s="624"/>
      <c r="DR34" s="624"/>
      <c r="DS34" s="624"/>
      <c r="DT34" s="624"/>
      <c r="DU34" s="624"/>
      <c r="DV34" s="625"/>
      <c r="DW34" s="628">
        <v>9.3000000000000007</v>
      </c>
      <c r="DX34" s="656"/>
      <c r="DY34" s="656"/>
      <c r="DZ34" s="656"/>
      <c r="EA34" s="656"/>
      <c r="EB34" s="656"/>
      <c r="EC34" s="657"/>
    </row>
    <row r="35" spans="2:133" ht="11.25" customHeight="1" x14ac:dyDescent="0.15">
      <c r="B35" s="620" t="s">
        <v>312</v>
      </c>
      <c r="C35" s="621"/>
      <c r="D35" s="621"/>
      <c r="E35" s="621"/>
      <c r="F35" s="621"/>
      <c r="G35" s="621"/>
      <c r="H35" s="621"/>
      <c r="I35" s="621"/>
      <c r="J35" s="621"/>
      <c r="K35" s="621"/>
      <c r="L35" s="621"/>
      <c r="M35" s="621"/>
      <c r="N35" s="621"/>
      <c r="O35" s="621"/>
      <c r="P35" s="621"/>
      <c r="Q35" s="622"/>
      <c r="R35" s="623">
        <v>347476</v>
      </c>
      <c r="S35" s="624"/>
      <c r="T35" s="624"/>
      <c r="U35" s="624"/>
      <c r="V35" s="624"/>
      <c r="W35" s="624"/>
      <c r="X35" s="624"/>
      <c r="Y35" s="625"/>
      <c r="Z35" s="626">
        <v>3.5</v>
      </c>
      <c r="AA35" s="626"/>
      <c r="AB35" s="626"/>
      <c r="AC35" s="626"/>
      <c r="AD35" s="627" t="s">
        <v>122</v>
      </c>
      <c r="AE35" s="627"/>
      <c r="AF35" s="627"/>
      <c r="AG35" s="627"/>
      <c r="AH35" s="627"/>
      <c r="AI35" s="627"/>
      <c r="AJ35" s="627"/>
      <c r="AK35" s="627"/>
      <c r="AL35" s="628" t="s">
        <v>122</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57712</v>
      </c>
      <c r="CS35" s="644"/>
      <c r="CT35" s="644"/>
      <c r="CU35" s="644"/>
      <c r="CV35" s="644"/>
      <c r="CW35" s="644"/>
      <c r="CX35" s="644"/>
      <c r="CY35" s="645"/>
      <c r="CZ35" s="628">
        <v>0.6</v>
      </c>
      <c r="DA35" s="656"/>
      <c r="DB35" s="656"/>
      <c r="DC35" s="658"/>
      <c r="DD35" s="632">
        <v>31475</v>
      </c>
      <c r="DE35" s="644"/>
      <c r="DF35" s="644"/>
      <c r="DG35" s="644"/>
      <c r="DH35" s="644"/>
      <c r="DI35" s="644"/>
      <c r="DJ35" s="644"/>
      <c r="DK35" s="645"/>
      <c r="DL35" s="632">
        <v>30849</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316</v>
      </c>
      <c r="C36" s="621"/>
      <c r="D36" s="621"/>
      <c r="E36" s="621"/>
      <c r="F36" s="621"/>
      <c r="G36" s="621"/>
      <c r="H36" s="621"/>
      <c r="I36" s="621"/>
      <c r="J36" s="621"/>
      <c r="K36" s="621"/>
      <c r="L36" s="621"/>
      <c r="M36" s="621"/>
      <c r="N36" s="621"/>
      <c r="O36" s="621"/>
      <c r="P36" s="621"/>
      <c r="Q36" s="622"/>
      <c r="R36" s="623">
        <v>482088</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317</v>
      </c>
      <c r="AR36" s="690"/>
      <c r="AS36" s="690"/>
      <c r="AT36" s="690"/>
      <c r="AU36" s="690"/>
      <c r="AV36" s="690"/>
      <c r="AW36" s="690"/>
      <c r="AX36" s="690"/>
      <c r="AY36" s="691"/>
      <c r="AZ36" s="612">
        <v>1142452</v>
      </c>
      <c r="BA36" s="613"/>
      <c r="BB36" s="613"/>
      <c r="BC36" s="613"/>
      <c r="BD36" s="613"/>
      <c r="BE36" s="613"/>
      <c r="BF36" s="685"/>
      <c r="BG36" s="609" t="s">
        <v>318</v>
      </c>
      <c r="BH36" s="610"/>
      <c r="BI36" s="610"/>
      <c r="BJ36" s="610"/>
      <c r="BK36" s="610"/>
      <c r="BL36" s="610"/>
      <c r="BM36" s="610"/>
      <c r="BN36" s="610"/>
      <c r="BO36" s="610"/>
      <c r="BP36" s="610"/>
      <c r="BQ36" s="610"/>
      <c r="BR36" s="610"/>
      <c r="BS36" s="610"/>
      <c r="BT36" s="610"/>
      <c r="BU36" s="611"/>
      <c r="BV36" s="612">
        <v>23873</v>
      </c>
      <c r="BW36" s="613"/>
      <c r="BX36" s="613"/>
      <c r="BY36" s="613"/>
      <c r="BZ36" s="613"/>
      <c r="CA36" s="613"/>
      <c r="CB36" s="685"/>
      <c r="CD36" s="620" t="s">
        <v>319</v>
      </c>
      <c r="CE36" s="621"/>
      <c r="CF36" s="621"/>
      <c r="CG36" s="621"/>
      <c r="CH36" s="621"/>
      <c r="CI36" s="621"/>
      <c r="CJ36" s="621"/>
      <c r="CK36" s="621"/>
      <c r="CL36" s="621"/>
      <c r="CM36" s="621"/>
      <c r="CN36" s="621"/>
      <c r="CO36" s="621"/>
      <c r="CP36" s="621"/>
      <c r="CQ36" s="622"/>
      <c r="CR36" s="623">
        <v>1780960</v>
      </c>
      <c r="CS36" s="624"/>
      <c r="CT36" s="624"/>
      <c r="CU36" s="624"/>
      <c r="CV36" s="624"/>
      <c r="CW36" s="624"/>
      <c r="CX36" s="624"/>
      <c r="CY36" s="625"/>
      <c r="CZ36" s="628">
        <v>19.2</v>
      </c>
      <c r="DA36" s="656"/>
      <c r="DB36" s="656"/>
      <c r="DC36" s="658"/>
      <c r="DD36" s="632">
        <v>1386576</v>
      </c>
      <c r="DE36" s="624"/>
      <c r="DF36" s="624"/>
      <c r="DG36" s="624"/>
      <c r="DH36" s="624"/>
      <c r="DI36" s="624"/>
      <c r="DJ36" s="624"/>
      <c r="DK36" s="625"/>
      <c r="DL36" s="632">
        <v>948338</v>
      </c>
      <c r="DM36" s="624"/>
      <c r="DN36" s="624"/>
      <c r="DO36" s="624"/>
      <c r="DP36" s="624"/>
      <c r="DQ36" s="624"/>
      <c r="DR36" s="624"/>
      <c r="DS36" s="624"/>
      <c r="DT36" s="624"/>
      <c r="DU36" s="624"/>
      <c r="DV36" s="625"/>
      <c r="DW36" s="628">
        <v>18.100000000000001</v>
      </c>
      <c r="DX36" s="656"/>
      <c r="DY36" s="656"/>
      <c r="DZ36" s="656"/>
      <c r="EA36" s="656"/>
      <c r="EB36" s="656"/>
      <c r="EC36" s="657"/>
    </row>
    <row r="37" spans="2:133" ht="11.25" customHeight="1" x14ac:dyDescent="0.15">
      <c r="B37" s="620" t="s">
        <v>320</v>
      </c>
      <c r="C37" s="621"/>
      <c r="D37" s="621"/>
      <c r="E37" s="621"/>
      <c r="F37" s="621"/>
      <c r="G37" s="621"/>
      <c r="H37" s="621"/>
      <c r="I37" s="621"/>
      <c r="J37" s="621"/>
      <c r="K37" s="621"/>
      <c r="L37" s="621"/>
      <c r="M37" s="621"/>
      <c r="N37" s="621"/>
      <c r="O37" s="621"/>
      <c r="P37" s="621"/>
      <c r="Q37" s="622"/>
      <c r="R37" s="623">
        <v>166272</v>
      </c>
      <c r="S37" s="624"/>
      <c r="T37" s="624"/>
      <c r="U37" s="624"/>
      <c r="V37" s="624"/>
      <c r="W37" s="624"/>
      <c r="X37" s="624"/>
      <c r="Y37" s="625"/>
      <c r="Z37" s="626">
        <v>1.7</v>
      </c>
      <c r="AA37" s="626"/>
      <c r="AB37" s="626"/>
      <c r="AC37" s="626"/>
      <c r="AD37" s="627">
        <v>5139</v>
      </c>
      <c r="AE37" s="627"/>
      <c r="AF37" s="627"/>
      <c r="AG37" s="627"/>
      <c r="AH37" s="627"/>
      <c r="AI37" s="627"/>
      <c r="AJ37" s="627"/>
      <c r="AK37" s="627"/>
      <c r="AL37" s="628">
        <v>0.1</v>
      </c>
      <c r="AM37" s="629"/>
      <c r="AN37" s="629"/>
      <c r="AO37" s="630"/>
      <c r="AQ37" s="686" t="s">
        <v>321</v>
      </c>
      <c r="AR37" s="687"/>
      <c r="AS37" s="687"/>
      <c r="AT37" s="687"/>
      <c r="AU37" s="687"/>
      <c r="AV37" s="687"/>
      <c r="AW37" s="687"/>
      <c r="AX37" s="687"/>
      <c r="AY37" s="688"/>
      <c r="AZ37" s="623">
        <v>338210</v>
      </c>
      <c r="BA37" s="624"/>
      <c r="BB37" s="624"/>
      <c r="BC37" s="624"/>
      <c r="BD37" s="644"/>
      <c r="BE37" s="644"/>
      <c r="BF37" s="669"/>
      <c r="BG37" s="620" t="s">
        <v>322</v>
      </c>
      <c r="BH37" s="621"/>
      <c r="BI37" s="621"/>
      <c r="BJ37" s="621"/>
      <c r="BK37" s="621"/>
      <c r="BL37" s="621"/>
      <c r="BM37" s="621"/>
      <c r="BN37" s="621"/>
      <c r="BO37" s="621"/>
      <c r="BP37" s="621"/>
      <c r="BQ37" s="621"/>
      <c r="BR37" s="621"/>
      <c r="BS37" s="621"/>
      <c r="BT37" s="621"/>
      <c r="BU37" s="622"/>
      <c r="BV37" s="623">
        <v>12941</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721478</v>
      </c>
      <c r="CS37" s="644"/>
      <c r="CT37" s="644"/>
      <c r="CU37" s="644"/>
      <c r="CV37" s="644"/>
      <c r="CW37" s="644"/>
      <c r="CX37" s="644"/>
      <c r="CY37" s="645"/>
      <c r="CZ37" s="628">
        <v>7.8</v>
      </c>
      <c r="DA37" s="656"/>
      <c r="DB37" s="656"/>
      <c r="DC37" s="658"/>
      <c r="DD37" s="632">
        <v>598735</v>
      </c>
      <c r="DE37" s="644"/>
      <c r="DF37" s="644"/>
      <c r="DG37" s="644"/>
      <c r="DH37" s="644"/>
      <c r="DI37" s="644"/>
      <c r="DJ37" s="644"/>
      <c r="DK37" s="645"/>
      <c r="DL37" s="632">
        <v>593979</v>
      </c>
      <c r="DM37" s="644"/>
      <c r="DN37" s="644"/>
      <c r="DO37" s="644"/>
      <c r="DP37" s="644"/>
      <c r="DQ37" s="644"/>
      <c r="DR37" s="644"/>
      <c r="DS37" s="644"/>
      <c r="DT37" s="644"/>
      <c r="DU37" s="644"/>
      <c r="DV37" s="645"/>
      <c r="DW37" s="628">
        <v>11.4</v>
      </c>
      <c r="DX37" s="656"/>
      <c r="DY37" s="656"/>
      <c r="DZ37" s="656"/>
      <c r="EA37" s="656"/>
      <c r="EB37" s="656"/>
      <c r="EC37" s="657"/>
    </row>
    <row r="38" spans="2:133" ht="11.25" customHeight="1" x14ac:dyDescent="0.15">
      <c r="B38" s="620" t="s">
        <v>324</v>
      </c>
      <c r="C38" s="621"/>
      <c r="D38" s="621"/>
      <c r="E38" s="621"/>
      <c r="F38" s="621"/>
      <c r="G38" s="621"/>
      <c r="H38" s="621"/>
      <c r="I38" s="621"/>
      <c r="J38" s="621"/>
      <c r="K38" s="621"/>
      <c r="L38" s="621"/>
      <c r="M38" s="621"/>
      <c r="N38" s="621"/>
      <c r="O38" s="621"/>
      <c r="P38" s="621"/>
      <c r="Q38" s="622"/>
      <c r="R38" s="623">
        <v>809692</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325</v>
      </c>
      <c r="AR38" s="687"/>
      <c r="AS38" s="687"/>
      <c r="AT38" s="687"/>
      <c r="AU38" s="687"/>
      <c r="AV38" s="687"/>
      <c r="AW38" s="687"/>
      <c r="AX38" s="687"/>
      <c r="AY38" s="688"/>
      <c r="AZ38" s="623">
        <v>34977</v>
      </c>
      <c r="BA38" s="624"/>
      <c r="BB38" s="624"/>
      <c r="BC38" s="624"/>
      <c r="BD38" s="644"/>
      <c r="BE38" s="644"/>
      <c r="BF38" s="669"/>
      <c r="BG38" s="620" t="s">
        <v>326</v>
      </c>
      <c r="BH38" s="621"/>
      <c r="BI38" s="621"/>
      <c r="BJ38" s="621"/>
      <c r="BK38" s="621"/>
      <c r="BL38" s="621"/>
      <c r="BM38" s="621"/>
      <c r="BN38" s="621"/>
      <c r="BO38" s="621"/>
      <c r="BP38" s="621"/>
      <c r="BQ38" s="621"/>
      <c r="BR38" s="621"/>
      <c r="BS38" s="621"/>
      <c r="BT38" s="621"/>
      <c r="BU38" s="622"/>
      <c r="BV38" s="623">
        <v>1980</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769265</v>
      </c>
      <c r="CS38" s="624"/>
      <c r="CT38" s="624"/>
      <c r="CU38" s="624"/>
      <c r="CV38" s="624"/>
      <c r="CW38" s="624"/>
      <c r="CX38" s="624"/>
      <c r="CY38" s="625"/>
      <c r="CZ38" s="628">
        <v>8.3000000000000007</v>
      </c>
      <c r="DA38" s="656"/>
      <c r="DB38" s="656"/>
      <c r="DC38" s="658"/>
      <c r="DD38" s="632">
        <v>623585</v>
      </c>
      <c r="DE38" s="624"/>
      <c r="DF38" s="624"/>
      <c r="DG38" s="624"/>
      <c r="DH38" s="624"/>
      <c r="DI38" s="624"/>
      <c r="DJ38" s="624"/>
      <c r="DK38" s="625"/>
      <c r="DL38" s="632">
        <v>595684</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328</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329</v>
      </c>
      <c r="AR39" s="687"/>
      <c r="AS39" s="687"/>
      <c r="AT39" s="687"/>
      <c r="AU39" s="687"/>
      <c r="AV39" s="687"/>
      <c r="AW39" s="687"/>
      <c r="AX39" s="687"/>
      <c r="AY39" s="688"/>
      <c r="AZ39" s="623">
        <v>7894</v>
      </c>
      <c r="BA39" s="624"/>
      <c r="BB39" s="624"/>
      <c r="BC39" s="624"/>
      <c r="BD39" s="644"/>
      <c r="BE39" s="644"/>
      <c r="BF39" s="669"/>
      <c r="BG39" s="620" t="s">
        <v>330</v>
      </c>
      <c r="BH39" s="621"/>
      <c r="BI39" s="621"/>
      <c r="BJ39" s="621"/>
      <c r="BK39" s="621"/>
      <c r="BL39" s="621"/>
      <c r="BM39" s="621"/>
      <c r="BN39" s="621"/>
      <c r="BO39" s="621"/>
      <c r="BP39" s="621"/>
      <c r="BQ39" s="621"/>
      <c r="BR39" s="621"/>
      <c r="BS39" s="621"/>
      <c r="BT39" s="621"/>
      <c r="BU39" s="622"/>
      <c r="BV39" s="623">
        <v>2900</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371104</v>
      </c>
      <c r="CS39" s="644"/>
      <c r="CT39" s="644"/>
      <c r="CU39" s="644"/>
      <c r="CV39" s="644"/>
      <c r="CW39" s="644"/>
      <c r="CX39" s="644"/>
      <c r="CY39" s="645"/>
      <c r="CZ39" s="628">
        <v>4</v>
      </c>
      <c r="DA39" s="656"/>
      <c r="DB39" s="656"/>
      <c r="DC39" s="658"/>
      <c r="DD39" s="632">
        <v>47052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332</v>
      </c>
      <c r="C40" s="621"/>
      <c r="D40" s="621"/>
      <c r="E40" s="621"/>
      <c r="F40" s="621"/>
      <c r="G40" s="621"/>
      <c r="H40" s="621"/>
      <c r="I40" s="621"/>
      <c r="J40" s="621"/>
      <c r="K40" s="621"/>
      <c r="L40" s="621"/>
      <c r="M40" s="621"/>
      <c r="N40" s="621"/>
      <c r="O40" s="621"/>
      <c r="P40" s="621"/>
      <c r="Q40" s="622"/>
      <c r="R40" s="623">
        <v>28292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333</v>
      </c>
      <c r="AR40" s="687"/>
      <c r="AS40" s="687"/>
      <c r="AT40" s="687"/>
      <c r="AU40" s="687"/>
      <c r="AV40" s="687"/>
      <c r="AW40" s="687"/>
      <c r="AX40" s="687"/>
      <c r="AY40" s="688"/>
      <c r="AZ40" s="623" t="s">
        <v>122</v>
      </c>
      <c r="BA40" s="624"/>
      <c r="BB40" s="624"/>
      <c r="BC40" s="624"/>
      <c r="BD40" s="644"/>
      <c r="BE40" s="644"/>
      <c r="BF40" s="669"/>
      <c r="BG40" s="673" t="s">
        <v>334</v>
      </c>
      <c r="BH40" s="674"/>
      <c r="BI40" s="674"/>
      <c r="BJ40" s="674"/>
      <c r="BK40" s="674"/>
      <c r="BL40" s="223"/>
      <c r="BM40" s="621" t="s">
        <v>335</v>
      </c>
      <c r="BN40" s="621"/>
      <c r="BO40" s="621"/>
      <c r="BP40" s="621"/>
      <c r="BQ40" s="621"/>
      <c r="BR40" s="621"/>
      <c r="BS40" s="621"/>
      <c r="BT40" s="621"/>
      <c r="BU40" s="622"/>
      <c r="BV40" s="623">
        <v>93</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195415</v>
      </c>
      <c r="CS40" s="624"/>
      <c r="CT40" s="624"/>
      <c r="CU40" s="624"/>
      <c r="CV40" s="624"/>
      <c r="CW40" s="624"/>
      <c r="CX40" s="624"/>
      <c r="CY40" s="625"/>
      <c r="CZ40" s="628">
        <v>2.1</v>
      </c>
      <c r="DA40" s="656"/>
      <c r="DB40" s="656"/>
      <c r="DC40" s="658"/>
      <c r="DD40" s="632">
        <v>36575</v>
      </c>
      <c r="DE40" s="624"/>
      <c r="DF40" s="624"/>
      <c r="DG40" s="624"/>
      <c r="DH40" s="624"/>
      <c r="DI40" s="624"/>
      <c r="DJ40" s="624"/>
      <c r="DK40" s="625"/>
      <c r="DL40" s="632">
        <v>11660</v>
      </c>
      <c r="DM40" s="624"/>
      <c r="DN40" s="624"/>
      <c r="DO40" s="624"/>
      <c r="DP40" s="624"/>
      <c r="DQ40" s="624"/>
      <c r="DR40" s="624"/>
      <c r="DS40" s="624"/>
      <c r="DT40" s="624"/>
      <c r="DU40" s="624"/>
      <c r="DV40" s="625"/>
      <c r="DW40" s="628">
        <v>0.2</v>
      </c>
      <c r="DX40" s="656"/>
      <c r="DY40" s="656"/>
      <c r="DZ40" s="656"/>
      <c r="EA40" s="656"/>
      <c r="EB40" s="656"/>
      <c r="EC40" s="657"/>
    </row>
    <row r="41" spans="2:133" ht="11.25" customHeight="1" x14ac:dyDescent="0.15">
      <c r="B41" s="646" t="s">
        <v>337</v>
      </c>
      <c r="C41" s="647"/>
      <c r="D41" s="647"/>
      <c r="E41" s="647"/>
      <c r="F41" s="647"/>
      <c r="G41" s="647"/>
      <c r="H41" s="647"/>
      <c r="I41" s="647"/>
      <c r="J41" s="647"/>
      <c r="K41" s="647"/>
      <c r="L41" s="647"/>
      <c r="M41" s="647"/>
      <c r="N41" s="647"/>
      <c r="O41" s="647"/>
      <c r="P41" s="647"/>
      <c r="Q41" s="648"/>
      <c r="R41" s="695">
        <v>10000756</v>
      </c>
      <c r="S41" s="696"/>
      <c r="T41" s="696"/>
      <c r="U41" s="696"/>
      <c r="V41" s="696"/>
      <c r="W41" s="696"/>
      <c r="X41" s="696"/>
      <c r="Y41" s="700"/>
      <c r="Z41" s="701">
        <v>100</v>
      </c>
      <c r="AA41" s="701"/>
      <c r="AB41" s="701"/>
      <c r="AC41" s="701"/>
      <c r="AD41" s="702">
        <v>5203704</v>
      </c>
      <c r="AE41" s="702"/>
      <c r="AF41" s="702"/>
      <c r="AG41" s="702"/>
      <c r="AH41" s="702"/>
      <c r="AI41" s="702"/>
      <c r="AJ41" s="702"/>
      <c r="AK41" s="702"/>
      <c r="AL41" s="703">
        <v>100</v>
      </c>
      <c r="AM41" s="683"/>
      <c r="AN41" s="683"/>
      <c r="AO41" s="704"/>
      <c r="AQ41" s="686" t="s">
        <v>338</v>
      </c>
      <c r="AR41" s="687"/>
      <c r="AS41" s="687"/>
      <c r="AT41" s="687"/>
      <c r="AU41" s="687"/>
      <c r="AV41" s="687"/>
      <c r="AW41" s="687"/>
      <c r="AX41" s="687"/>
      <c r="AY41" s="688"/>
      <c r="AZ41" s="623">
        <v>150412</v>
      </c>
      <c r="BA41" s="624"/>
      <c r="BB41" s="624"/>
      <c r="BC41" s="624"/>
      <c r="BD41" s="644"/>
      <c r="BE41" s="644"/>
      <c r="BF41" s="669"/>
      <c r="BG41" s="673"/>
      <c r="BH41" s="674"/>
      <c r="BI41" s="674"/>
      <c r="BJ41" s="674"/>
      <c r="BK41" s="674"/>
      <c r="BL41" s="223"/>
      <c r="BM41" s="621" t="s">
        <v>339</v>
      </c>
      <c r="BN41" s="621"/>
      <c r="BO41" s="621"/>
      <c r="BP41" s="621"/>
      <c r="BQ41" s="621"/>
      <c r="BR41" s="621"/>
      <c r="BS41" s="621"/>
      <c r="BT41" s="621"/>
      <c r="BU41" s="622"/>
      <c r="BV41" s="623" t="s">
        <v>122</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341</v>
      </c>
      <c r="AR42" s="693"/>
      <c r="AS42" s="693"/>
      <c r="AT42" s="693"/>
      <c r="AU42" s="693"/>
      <c r="AV42" s="693"/>
      <c r="AW42" s="693"/>
      <c r="AX42" s="693"/>
      <c r="AY42" s="694"/>
      <c r="AZ42" s="695">
        <v>610959</v>
      </c>
      <c r="BA42" s="696"/>
      <c r="BB42" s="696"/>
      <c r="BC42" s="696"/>
      <c r="BD42" s="682"/>
      <c r="BE42" s="682"/>
      <c r="BF42" s="684"/>
      <c r="BG42" s="675"/>
      <c r="BH42" s="676"/>
      <c r="BI42" s="676"/>
      <c r="BJ42" s="676"/>
      <c r="BK42" s="676"/>
      <c r="BL42" s="224"/>
      <c r="BM42" s="647" t="s">
        <v>342</v>
      </c>
      <c r="BN42" s="647"/>
      <c r="BO42" s="647"/>
      <c r="BP42" s="647"/>
      <c r="BQ42" s="647"/>
      <c r="BR42" s="647"/>
      <c r="BS42" s="647"/>
      <c r="BT42" s="647"/>
      <c r="BU42" s="648"/>
      <c r="BV42" s="695">
        <v>459</v>
      </c>
      <c r="BW42" s="696"/>
      <c r="BX42" s="696"/>
      <c r="BY42" s="696"/>
      <c r="BZ42" s="696"/>
      <c r="CA42" s="696"/>
      <c r="CB42" s="705"/>
      <c r="CD42" s="620" t="s">
        <v>343</v>
      </c>
      <c r="CE42" s="621"/>
      <c r="CF42" s="621"/>
      <c r="CG42" s="621"/>
      <c r="CH42" s="621"/>
      <c r="CI42" s="621"/>
      <c r="CJ42" s="621"/>
      <c r="CK42" s="621"/>
      <c r="CL42" s="621"/>
      <c r="CM42" s="621"/>
      <c r="CN42" s="621"/>
      <c r="CO42" s="621"/>
      <c r="CP42" s="621"/>
      <c r="CQ42" s="622"/>
      <c r="CR42" s="623">
        <v>1093814</v>
      </c>
      <c r="CS42" s="644"/>
      <c r="CT42" s="644"/>
      <c r="CU42" s="644"/>
      <c r="CV42" s="644"/>
      <c r="CW42" s="644"/>
      <c r="CX42" s="644"/>
      <c r="CY42" s="645"/>
      <c r="CZ42" s="628">
        <v>11.8</v>
      </c>
      <c r="DA42" s="656"/>
      <c r="DB42" s="656"/>
      <c r="DC42" s="658"/>
      <c r="DD42" s="632">
        <v>122908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344</v>
      </c>
      <c r="CD43" s="620" t="s">
        <v>345</v>
      </c>
      <c r="CE43" s="621"/>
      <c r="CF43" s="621"/>
      <c r="CG43" s="621"/>
      <c r="CH43" s="621"/>
      <c r="CI43" s="621"/>
      <c r="CJ43" s="621"/>
      <c r="CK43" s="621"/>
      <c r="CL43" s="621"/>
      <c r="CM43" s="621"/>
      <c r="CN43" s="621"/>
      <c r="CO43" s="621"/>
      <c r="CP43" s="621"/>
      <c r="CQ43" s="622"/>
      <c r="CR43" s="623">
        <v>18264</v>
      </c>
      <c r="CS43" s="644"/>
      <c r="CT43" s="644"/>
      <c r="CU43" s="644"/>
      <c r="CV43" s="644"/>
      <c r="CW43" s="644"/>
      <c r="CX43" s="644"/>
      <c r="CY43" s="645"/>
      <c r="CZ43" s="628">
        <v>0.2</v>
      </c>
      <c r="DA43" s="656"/>
      <c r="DB43" s="656"/>
      <c r="DC43" s="658"/>
      <c r="DD43" s="632">
        <v>18264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1091513</v>
      </c>
      <c r="CS44" s="624"/>
      <c r="CT44" s="624"/>
      <c r="CU44" s="624"/>
      <c r="CV44" s="624"/>
      <c r="CW44" s="624"/>
      <c r="CX44" s="624"/>
      <c r="CY44" s="625"/>
      <c r="CZ44" s="628">
        <v>11.8</v>
      </c>
      <c r="DA44" s="629"/>
      <c r="DB44" s="629"/>
      <c r="DC44" s="635"/>
      <c r="DD44" s="632">
        <v>121629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567676</v>
      </c>
      <c r="CS45" s="644"/>
      <c r="CT45" s="644"/>
      <c r="CU45" s="644"/>
      <c r="CV45" s="644"/>
      <c r="CW45" s="644"/>
      <c r="CX45" s="644"/>
      <c r="CY45" s="645"/>
      <c r="CZ45" s="628">
        <v>6.1</v>
      </c>
      <c r="DA45" s="656"/>
      <c r="DB45" s="656"/>
      <c r="DC45" s="658"/>
      <c r="DD45" s="632">
        <v>15336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350</v>
      </c>
      <c r="CG46" s="621"/>
      <c r="CH46" s="621"/>
      <c r="CI46" s="621"/>
      <c r="CJ46" s="621"/>
      <c r="CK46" s="621"/>
      <c r="CL46" s="621"/>
      <c r="CM46" s="621"/>
      <c r="CN46" s="621"/>
      <c r="CO46" s="621"/>
      <c r="CP46" s="621"/>
      <c r="CQ46" s="622"/>
      <c r="CR46" s="623">
        <v>443003</v>
      </c>
      <c r="CS46" s="624"/>
      <c r="CT46" s="624"/>
      <c r="CU46" s="624"/>
      <c r="CV46" s="624"/>
      <c r="CW46" s="624"/>
      <c r="CX46" s="624"/>
      <c r="CY46" s="625"/>
      <c r="CZ46" s="628">
        <v>4.8</v>
      </c>
      <c r="DA46" s="629"/>
      <c r="DB46" s="629"/>
      <c r="DC46" s="635"/>
      <c r="DD46" s="632">
        <v>94633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351</v>
      </c>
      <c r="CG47" s="621"/>
      <c r="CH47" s="621"/>
      <c r="CI47" s="621"/>
      <c r="CJ47" s="621"/>
      <c r="CK47" s="621"/>
      <c r="CL47" s="621"/>
      <c r="CM47" s="621"/>
      <c r="CN47" s="621"/>
      <c r="CO47" s="621"/>
      <c r="CP47" s="621"/>
      <c r="CQ47" s="622"/>
      <c r="CR47" s="623">
        <v>2301</v>
      </c>
      <c r="CS47" s="644"/>
      <c r="CT47" s="644"/>
      <c r="CU47" s="644"/>
      <c r="CV47" s="644"/>
      <c r="CW47" s="644"/>
      <c r="CX47" s="644"/>
      <c r="CY47" s="645"/>
      <c r="CZ47" s="628">
        <v>0</v>
      </c>
      <c r="DA47" s="656"/>
      <c r="DB47" s="656"/>
      <c r="DC47" s="658"/>
      <c r="DD47" s="632">
        <v>1279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352</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353</v>
      </c>
      <c r="CE49" s="647"/>
      <c r="CF49" s="647"/>
      <c r="CG49" s="647"/>
      <c r="CH49" s="647"/>
      <c r="CI49" s="647"/>
      <c r="CJ49" s="647"/>
      <c r="CK49" s="647"/>
      <c r="CL49" s="647"/>
      <c r="CM49" s="647"/>
      <c r="CN49" s="647"/>
      <c r="CO49" s="647"/>
      <c r="CP49" s="647"/>
      <c r="CQ49" s="648"/>
      <c r="CR49" s="695">
        <v>9279094</v>
      </c>
      <c r="CS49" s="682"/>
      <c r="CT49" s="682"/>
      <c r="CU49" s="682"/>
      <c r="CV49" s="682"/>
      <c r="CW49" s="682"/>
      <c r="CX49" s="682"/>
      <c r="CY49" s="711"/>
      <c r="CZ49" s="703">
        <v>100</v>
      </c>
      <c r="DA49" s="712"/>
      <c r="DB49" s="712"/>
      <c r="DC49" s="713"/>
      <c r="DD49" s="714">
        <v>5990623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ZutsL1DO+HMeLXe6s19Gg4776Fw27FnfSIkOdvzJOQdDShItgJifkcnzyvTAjww8eIDNvGl0ZO1sMMGYHyPGw==" saltValue="ZgleKupLBQKkZoly4SyW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376</v>
      </c>
      <c r="C7" s="750"/>
      <c r="D7" s="750"/>
      <c r="E7" s="750"/>
      <c r="F7" s="750"/>
      <c r="G7" s="750"/>
      <c r="H7" s="750"/>
      <c r="I7" s="750"/>
      <c r="J7" s="750"/>
      <c r="K7" s="750"/>
      <c r="L7" s="750"/>
      <c r="M7" s="750"/>
      <c r="N7" s="750"/>
      <c r="O7" s="750"/>
      <c r="P7" s="751"/>
      <c r="Q7" s="752">
        <v>10001</v>
      </c>
      <c r="R7" s="753"/>
      <c r="S7" s="753"/>
      <c r="T7" s="753"/>
      <c r="U7" s="753"/>
      <c r="V7" s="753">
        <v>9279</v>
      </c>
      <c r="W7" s="753"/>
      <c r="X7" s="753"/>
      <c r="Y7" s="753"/>
      <c r="Z7" s="753"/>
      <c r="AA7" s="753">
        <v>722</v>
      </c>
      <c r="AB7" s="753"/>
      <c r="AC7" s="753"/>
      <c r="AD7" s="753"/>
      <c r="AE7" s="754"/>
      <c r="AF7" s="755">
        <v>672</v>
      </c>
      <c r="AG7" s="756"/>
      <c r="AH7" s="756"/>
      <c r="AI7" s="756"/>
      <c r="AJ7" s="757"/>
      <c r="AK7" s="758">
        <v>347</v>
      </c>
      <c r="AL7" s="759"/>
      <c r="AM7" s="759"/>
      <c r="AN7" s="759"/>
      <c r="AO7" s="759"/>
      <c r="AP7" s="759">
        <v>12306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571</v>
      </c>
      <c r="BT7" s="747"/>
      <c r="BU7" s="747"/>
      <c r="BV7" s="747"/>
      <c r="BW7" s="747"/>
      <c r="BX7" s="747"/>
      <c r="BY7" s="747"/>
      <c r="BZ7" s="747"/>
      <c r="CA7" s="747"/>
      <c r="CB7" s="747"/>
      <c r="CC7" s="747"/>
      <c r="CD7" s="747"/>
      <c r="CE7" s="747"/>
      <c r="CF7" s="747"/>
      <c r="CG7" s="762"/>
      <c r="CH7" s="743">
        <v>-118</v>
      </c>
      <c r="CI7" s="744"/>
      <c r="CJ7" s="744"/>
      <c r="CK7" s="744"/>
      <c r="CL7" s="745"/>
      <c r="CM7" s="743">
        <v>58</v>
      </c>
      <c r="CN7" s="744"/>
      <c r="CO7" s="744"/>
      <c r="CP7" s="744"/>
      <c r="CQ7" s="745"/>
      <c r="CR7" s="743">
        <v>11</v>
      </c>
      <c r="CS7" s="744"/>
      <c r="CT7" s="744"/>
      <c r="CU7" s="744"/>
      <c r="CV7" s="745"/>
      <c r="CW7" s="743">
        <v>39</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572</v>
      </c>
      <c r="BT8" s="774"/>
      <c r="BU8" s="774"/>
      <c r="BV8" s="774"/>
      <c r="BW8" s="774"/>
      <c r="BX8" s="774"/>
      <c r="BY8" s="774"/>
      <c r="BZ8" s="774"/>
      <c r="CA8" s="774"/>
      <c r="CB8" s="774"/>
      <c r="CC8" s="774"/>
      <c r="CD8" s="774"/>
      <c r="CE8" s="774"/>
      <c r="CF8" s="774"/>
      <c r="CG8" s="775"/>
      <c r="CH8" s="776">
        <v>1</v>
      </c>
      <c r="CI8" s="777"/>
      <c r="CJ8" s="777"/>
      <c r="CK8" s="777"/>
      <c r="CL8" s="778"/>
      <c r="CM8" s="776">
        <v>5</v>
      </c>
      <c r="CN8" s="777"/>
      <c r="CO8" s="777"/>
      <c r="CP8" s="777"/>
      <c r="CQ8" s="778"/>
      <c r="CR8" s="776">
        <v>3</v>
      </c>
      <c r="CS8" s="777"/>
      <c r="CT8" s="777"/>
      <c r="CU8" s="777"/>
      <c r="CV8" s="778"/>
      <c r="CW8" s="776">
        <v>3</v>
      </c>
      <c r="CX8" s="777"/>
      <c r="CY8" s="777"/>
      <c r="CZ8" s="777"/>
      <c r="DA8" s="778"/>
      <c r="DB8" s="776" t="s">
        <v>560</v>
      </c>
      <c r="DC8" s="777"/>
      <c r="DD8" s="777"/>
      <c r="DE8" s="777"/>
      <c r="DF8" s="778"/>
      <c r="DG8" s="776" t="s">
        <v>560</v>
      </c>
      <c r="DH8" s="777"/>
      <c r="DI8" s="777"/>
      <c r="DJ8" s="777"/>
      <c r="DK8" s="778"/>
      <c r="DL8" s="776" t="s">
        <v>560</v>
      </c>
      <c r="DM8" s="777"/>
      <c r="DN8" s="777"/>
      <c r="DO8" s="777"/>
      <c r="DP8" s="778"/>
      <c r="DQ8" s="776" t="s">
        <v>560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10001</v>
      </c>
      <c r="R23" s="793"/>
      <c r="S23" s="793"/>
      <c r="T23" s="793"/>
      <c r="U23" s="793"/>
      <c r="V23" s="793">
        <v>9279</v>
      </c>
      <c r="W23" s="793"/>
      <c r="X23" s="793"/>
      <c r="Y23" s="793"/>
      <c r="Z23" s="793"/>
      <c r="AA23" s="793">
        <v>722</v>
      </c>
      <c r="AB23" s="793"/>
      <c r="AC23" s="793"/>
      <c r="AD23" s="793"/>
      <c r="AE23" s="794"/>
      <c r="AF23" s="795">
        <v>672</v>
      </c>
      <c r="AG23" s="793"/>
      <c r="AH23" s="793"/>
      <c r="AI23" s="793"/>
      <c r="AJ23" s="796"/>
      <c r="AK23" s="797"/>
      <c r="AL23" s="798"/>
      <c r="AM23" s="798"/>
      <c r="AN23" s="798"/>
      <c r="AO23" s="798"/>
      <c r="AP23" s="793">
        <v>12306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359</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1843</v>
      </c>
      <c r="R28" s="823"/>
      <c r="S28" s="823"/>
      <c r="T28" s="823"/>
      <c r="U28" s="823"/>
      <c r="V28" s="823">
        <v>1819</v>
      </c>
      <c r="W28" s="823"/>
      <c r="X28" s="823"/>
      <c r="Y28" s="823"/>
      <c r="Z28" s="823"/>
      <c r="AA28" s="823">
        <v>24</v>
      </c>
      <c r="AB28" s="823"/>
      <c r="AC28" s="823"/>
      <c r="AD28" s="823"/>
      <c r="AE28" s="824"/>
      <c r="AF28" s="825">
        <v>24</v>
      </c>
      <c r="AG28" s="823"/>
      <c r="AH28" s="823"/>
      <c r="AI28" s="823"/>
      <c r="AJ28" s="826"/>
      <c r="AK28" s="827">
        <v>194</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2225</v>
      </c>
      <c r="R29" s="784"/>
      <c r="S29" s="784"/>
      <c r="T29" s="784"/>
      <c r="U29" s="784"/>
      <c r="V29" s="784">
        <v>1976</v>
      </c>
      <c r="W29" s="784"/>
      <c r="X29" s="784"/>
      <c r="Y29" s="784"/>
      <c r="Z29" s="784"/>
      <c r="AA29" s="784">
        <v>249</v>
      </c>
      <c r="AB29" s="784"/>
      <c r="AC29" s="784"/>
      <c r="AD29" s="784"/>
      <c r="AE29" s="785"/>
      <c r="AF29" s="786">
        <v>249</v>
      </c>
      <c r="AG29" s="787"/>
      <c r="AH29" s="787"/>
      <c r="AI29" s="787"/>
      <c r="AJ29" s="788"/>
      <c r="AK29" s="834">
        <v>293</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281</v>
      </c>
      <c r="R30" s="784"/>
      <c r="S30" s="784"/>
      <c r="T30" s="784"/>
      <c r="U30" s="784"/>
      <c r="V30" s="784">
        <v>278</v>
      </c>
      <c r="W30" s="784"/>
      <c r="X30" s="784"/>
      <c r="Y30" s="784"/>
      <c r="Z30" s="784"/>
      <c r="AA30" s="784">
        <v>3</v>
      </c>
      <c r="AB30" s="784"/>
      <c r="AC30" s="784"/>
      <c r="AD30" s="784"/>
      <c r="AE30" s="785"/>
      <c r="AF30" s="786">
        <v>3</v>
      </c>
      <c r="AG30" s="787"/>
      <c r="AH30" s="787"/>
      <c r="AI30" s="787"/>
      <c r="AJ30" s="788"/>
      <c r="AK30" s="834">
        <v>74</v>
      </c>
      <c r="AL30" s="830"/>
      <c r="AM30" s="830"/>
      <c r="AN30" s="830"/>
      <c r="AO30" s="830"/>
      <c r="AP30" s="830" t="s">
        <v>560</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96</v>
      </c>
      <c r="R31" s="784"/>
      <c r="S31" s="784"/>
      <c r="T31" s="784"/>
      <c r="U31" s="784"/>
      <c r="V31" s="784">
        <v>78</v>
      </c>
      <c r="W31" s="784"/>
      <c r="X31" s="784"/>
      <c r="Y31" s="784"/>
      <c r="Z31" s="784"/>
      <c r="AA31" s="784">
        <v>18</v>
      </c>
      <c r="AB31" s="784"/>
      <c r="AC31" s="784"/>
      <c r="AD31" s="784"/>
      <c r="AE31" s="785"/>
      <c r="AF31" s="786">
        <v>18</v>
      </c>
      <c r="AG31" s="787"/>
      <c r="AH31" s="787"/>
      <c r="AI31" s="787"/>
      <c r="AJ31" s="788"/>
      <c r="AK31" s="834">
        <v>0</v>
      </c>
      <c r="AL31" s="830"/>
      <c r="AM31" s="830"/>
      <c r="AN31" s="830"/>
      <c r="AO31" s="830"/>
      <c r="AP31" s="830" t="s">
        <v>560</v>
      </c>
      <c r="AQ31" s="830"/>
      <c r="AR31" s="830"/>
      <c r="AS31" s="830"/>
      <c r="AT31" s="830"/>
      <c r="AU31" s="830" t="s">
        <v>560</v>
      </c>
      <c r="AV31" s="830"/>
      <c r="AW31" s="830"/>
      <c r="AX31" s="830"/>
      <c r="AY31" s="830"/>
      <c r="AZ31" s="831" t="s">
        <v>560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25</v>
      </c>
      <c r="R32" s="784"/>
      <c r="S32" s="784"/>
      <c r="T32" s="784"/>
      <c r="U32" s="784"/>
      <c r="V32" s="784">
        <v>15</v>
      </c>
      <c r="W32" s="784"/>
      <c r="X32" s="784"/>
      <c r="Y32" s="784"/>
      <c r="Z32" s="784"/>
      <c r="AA32" s="784">
        <v>10</v>
      </c>
      <c r="AB32" s="784"/>
      <c r="AC32" s="784"/>
      <c r="AD32" s="784"/>
      <c r="AE32" s="785"/>
      <c r="AF32" s="786">
        <v>7</v>
      </c>
      <c r="AG32" s="787"/>
      <c r="AH32" s="787"/>
      <c r="AI32" s="787"/>
      <c r="AJ32" s="788"/>
      <c r="AK32" s="834" t="s">
        <v>560</v>
      </c>
      <c r="AL32" s="830"/>
      <c r="AM32" s="830"/>
      <c r="AN32" s="830"/>
      <c r="AO32" s="830"/>
      <c r="AP32" s="830" t="s">
        <v>560</v>
      </c>
      <c r="AQ32" s="830"/>
      <c r="AR32" s="830"/>
      <c r="AS32" s="830"/>
      <c r="AT32" s="830"/>
      <c r="AU32" s="830" t="s">
        <v>560</v>
      </c>
      <c r="AV32" s="830"/>
      <c r="AW32" s="830"/>
      <c r="AX32" s="830"/>
      <c r="AY32" s="830"/>
      <c r="AZ32" s="831" t="s">
        <v>560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12</v>
      </c>
      <c r="R33" s="784"/>
      <c r="S33" s="784"/>
      <c r="T33" s="784"/>
      <c r="U33" s="784"/>
      <c r="V33" s="784">
        <v>12</v>
      </c>
      <c r="W33" s="784"/>
      <c r="X33" s="784"/>
      <c r="Y33" s="784"/>
      <c r="Z33" s="784"/>
      <c r="AA33" s="784" t="s">
        <v>560</v>
      </c>
      <c r="AB33" s="784"/>
      <c r="AC33" s="784"/>
      <c r="AD33" s="784"/>
      <c r="AE33" s="785"/>
      <c r="AF33" s="786" t="s">
        <v>122</v>
      </c>
      <c r="AG33" s="787"/>
      <c r="AH33" s="787"/>
      <c r="AI33" s="787"/>
      <c r="AJ33" s="788"/>
      <c r="AK33" s="834">
        <v>6</v>
      </c>
      <c r="AL33" s="830"/>
      <c r="AM33" s="830"/>
      <c r="AN33" s="830"/>
      <c r="AO33" s="830"/>
      <c r="AP33" s="830">
        <v>7</v>
      </c>
      <c r="AQ33" s="830"/>
      <c r="AR33" s="830"/>
      <c r="AS33" s="830"/>
      <c r="AT33" s="830"/>
      <c r="AU33" s="830">
        <v>7</v>
      </c>
      <c r="AV33" s="830"/>
      <c r="AW33" s="830"/>
      <c r="AX33" s="830"/>
      <c r="AY33" s="830"/>
      <c r="AZ33" s="831" t="s">
        <v>560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143</v>
      </c>
      <c r="C34" s="781"/>
      <c r="D34" s="781"/>
      <c r="E34" s="781"/>
      <c r="F34" s="781"/>
      <c r="G34" s="781"/>
      <c r="H34" s="781"/>
      <c r="I34" s="781"/>
      <c r="J34" s="781"/>
      <c r="K34" s="781"/>
      <c r="L34" s="781"/>
      <c r="M34" s="781"/>
      <c r="N34" s="781"/>
      <c r="O34" s="781"/>
      <c r="P34" s="782"/>
      <c r="Q34" s="783">
        <v>0</v>
      </c>
      <c r="R34" s="784"/>
      <c r="S34" s="784"/>
      <c r="T34" s="784"/>
      <c r="U34" s="784"/>
      <c r="V34" s="784">
        <v>14</v>
      </c>
      <c r="W34" s="784"/>
      <c r="X34" s="784"/>
      <c r="Y34" s="784"/>
      <c r="Z34" s="784"/>
      <c r="AA34" s="784">
        <v>-14</v>
      </c>
      <c r="AB34" s="784"/>
      <c r="AC34" s="784"/>
      <c r="AD34" s="784"/>
      <c r="AE34" s="785"/>
      <c r="AF34" s="786">
        <v>0</v>
      </c>
      <c r="AG34" s="787"/>
      <c r="AH34" s="787"/>
      <c r="AI34" s="787"/>
      <c r="AJ34" s="788"/>
      <c r="AK34" s="834" t="s">
        <v>560</v>
      </c>
      <c r="AL34" s="830"/>
      <c r="AM34" s="830"/>
      <c r="AN34" s="830"/>
      <c r="AO34" s="830"/>
      <c r="AP34" s="830" t="s">
        <v>560</v>
      </c>
      <c r="AQ34" s="830"/>
      <c r="AR34" s="830"/>
      <c r="AS34" s="830"/>
      <c r="AT34" s="830"/>
      <c r="AU34" s="830" t="s">
        <v>560</v>
      </c>
      <c r="AV34" s="830"/>
      <c r="AW34" s="830"/>
      <c r="AX34" s="830"/>
      <c r="AY34" s="830"/>
      <c r="AZ34" s="831">
        <v>0.5</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301</v>
      </c>
      <c r="AG63" s="844"/>
      <c r="AH63" s="844"/>
      <c r="AI63" s="844"/>
      <c r="AJ63" s="845"/>
      <c r="AK63" s="846"/>
      <c r="AL63" s="841"/>
      <c r="AM63" s="841"/>
      <c r="AN63" s="841"/>
      <c r="AO63" s="841"/>
      <c r="AP63" s="844">
        <v>7</v>
      </c>
      <c r="AQ63" s="844"/>
      <c r="AR63" s="844"/>
      <c r="AS63" s="844"/>
      <c r="AT63" s="844"/>
      <c r="AU63" s="844">
        <v>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1554</v>
      </c>
      <c r="R68" s="866"/>
      <c r="S68" s="866"/>
      <c r="T68" s="866"/>
      <c r="U68" s="866"/>
      <c r="V68" s="866">
        <v>1516</v>
      </c>
      <c r="W68" s="866"/>
      <c r="X68" s="866"/>
      <c r="Y68" s="866"/>
      <c r="Z68" s="866"/>
      <c r="AA68" s="866">
        <v>38</v>
      </c>
      <c r="AB68" s="866"/>
      <c r="AC68" s="866"/>
      <c r="AD68" s="866"/>
      <c r="AE68" s="866"/>
      <c r="AF68" s="866">
        <v>38</v>
      </c>
      <c r="AG68" s="866"/>
      <c r="AH68" s="866"/>
      <c r="AI68" s="866"/>
      <c r="AJ68" s="866"/>
      <c r="AK68" s="866" t="s">
        <v>560</v>
      </c>
      <c r="AL68" s="866"/>
      <c r="AM68" s="866"/>
      <c r="AN68" s="866"/>
      <c r="AO68" s="866"/>
      <c r="AP68" s="866">
        <v>1096</v>
      </c>
      <c r="AQ68" s="866"/>
      <c r="AR68" s="866"/>
      <c r="AS68" s="866"/>
      <c r="AT68" s="866"/>
      <c r="AU68" s="866">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562</v>
      </c>
      <c r="C69" s="874"/>
      <c r="D69" s="874"/>
      <c r="E69" s="874"/>
      <c r="F69" s="874"/>
      <c r="G69" s="874"/>
      <c r="H69" s="874"/>
      <c r="I69" s="874"/>
      <c r="J69" s="874"/>
      <c r="K69" s="874"/>
      <c r="L69" s="874"/>
      <c r="M69" s="874"/>
      <c r="N69" s="874"/>
      <c r="O69" s="874"/>
      <c r="P69" s="875"/>
      <c r="Q69" s="876">
        <v>459</v>
      </c>
      <c r="R69" s="830"/>
      <c r="S69" s="830"/>
      <c r="T69" s="830"/>
      <c r="U69" s="830"/>
      <c r="V69" s="830">
        <v>420</v>
      </c>
      <c r="W69" s="830"/>
      <c r="X69" s="830"/>
      <c r="Y69" s="830"/>
      <c r="Z69" s="830"/>
      <c r="AA69" s="830">
        <v>39</v>
      </c>
      <c r="AB69" s="830"/>
      <c r="AC69" s="830"/>
      <c r="AD69" s="830"/>
      <c r="AE69" s="830"/>
      <c r="AF69" s="830">
        <v>39</v>
      </c>
      <c r="AG69" s="830"/>
      <c r="AH69" s="830"/>
      <c r="AI69" s="830"/>
      <c r="AJ69" s="830"/>
      <c r="AK69" s="830" t="s">
        <v>560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563</v>
      </c>
      <c r="C70" s="874"/>
      <c r="D70" s="874"/>
      <c r="E70" s="874"/>
      <c r="F70" s="874"/>
      <c r="G70" s="874"/>
      <c r="H70" s="874"/>
      <c r="I70" s="874"/>
      <c r="J70" s="874"/>
      <c r="K70" s="874"/>
      <c r="L70" s="874"/>
      <c r="M70" s="874"/>
      <c r="N70" s="874"/>
      <c r="O70" s="874"/>
      <c r="P70" s="875"/>
      <c r="Q70" s="876">
        <v>2204</v>
      </c>
      <c r="R70" s="830"/>
      <c r="S70" s="830"/>
      <c r="T70" s="830"/>
      <c r="U70" s="830"/>
      <c r="V70" s="830">
        <v>1937</v>
      </c>
      <c r="W70" s="830"/>
      <c r="X70" s="830"/>
      <c r="Y70" s="830"/>
      <c r="Z70" s="830"/>
      <c r="AA70" s="830">
        <v>267</v>
      </c>
      <c r="AB70" s="830"/>
      <c r="AC70" s="830"/>
      <c r="AD70" s="830"/>
      <c r="AE70" s="830"/>
      <c r="AF70" s="830">
        <v>267</v>
      </c>
      <c r="AG70" s="830"/>
      <c r="AH70" s="830"/>
      <c r="AI70" s="830"/>
      <c r="AJ70" s="830"/>
      <c r="AK70" s="830">
        <v>3</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2</v>
      </c>
      <c r="R71" s="830"/>
      <c r="S71" s="830"/>
      <c r="T71" s="830"/>
      <c r="U71" s="830"/>
      <c r="V71" s="830">
        <v>2</v>
      </c>
      <c r="W71" s="830"/>
      <c r="X71" s="830"/>
      <c r="Y71" s="830"/>
      <c r="Z71" s="830"/>
      <c r="AA71" s="830">
        <v>0</v>
      </c>
      <c r="AB71" s="830"/>
      <c r="AC71" s="830"/>
      <c r="AD71" s="830"/>
      <c r="AE71" s="830"/>
      <c r="AF71" s="830">
        <v>0</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565</v>
      </c>
      <c r="C72" s="874"/>
      <c r="D72" s="874"/>
      <c r="E72" s="874"/>
      <c r="F72" s="874"/>
      <c r="G72" s="874"/>
      <c r="H72" s="874"/>
      <c r="I72" s="874"/>
      <c r="J72" s="874"/>
      <c r="K72" s="874"/>
      <c r="L72" s="874"/>
      <c r="M72" s="874"/>
      <c r="N72" s="874"/>
      <c r="O72" s="874"/>
      <c r="P72" s="875"/>
      <c r="Q72" s="876">
        <v>838</v>
      </c>
      <c r="R72" s="830"/>
      <c r="S72" s="830"/>
      <c r="T72" s="830"/>
      <c r="U72" s="830"/>
      <c r="V72" s="830">
        <v>645</v>
      </c>
      <c r="W72" s="830"/>
      <c r="X72" s="830"/>
      <c r="Y72" s="830"/>
      <c r="Z72" s="830"/>
      <c r="AA72" s="830">
        <v>193</v>
      </c>
      <c r="AB72" s="830"/>
      <c r="AC72" s="830"/>
      <c r="AD72" s="830"/>
      <c r="AE72" s="830"/>
      <c r="AF72" s="830">
        <v>62</v>
      </c>
      <c r="AG72" s="830"/>
      <c r="AH72" s="830"/>
      <c r="AI72" s="830"/>
      <c r="AJ72" s="830"/>
      <c r="AK72" s="830">
        <v>77</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566</v>
      </c>
      <c r="C73" s="874"/>
      <c r="D73" s="874"/>
      <c r="E73" s="874"/>
      <c r="F73" s="874"/>
      <c r="G73" s="874"/>
      <c r="H73" s="874"/>
      <c r="I73" s="874"/>
      <c r="J73" s="874"/>
      <c r="K73" s="874"/>
      <c r="L73" s="874"/>
      <c r="M73" s="874"/>
      <c r="N73" s="874"/>
      <c r="O73" s="874"/>
      <c r="P73" s="875"/>
      <c r="Q73" s="876">
        <v>156992</v>
      </c>
      <c r="R73" s="830"/>
      <c r="S73" s="830"/>
      <c r="T73" s="830"/>
      <c r="U73" s="830"/>
      <c r="V73" s="830">
        <v>155721</v>
      </c>
      <c r="W73" s="830"/>
      <c r="X73" s="830"/>
      <c r="Y73" s="830"/>
      <c r="Z73" s="830"/>
      <c r="AA73" s="830">
        <v>1271</v>
      </c>
      <c r="AB73" s="830"/>
      <c r="AC73" s="830"/>
      <c r="AD73" s="830"/>
      <c r="AE73" s="830"/>
      <c r="AF73" s="830">
        <v>1271</v>
      </c>
      <c r="AG73" s="830"/>
      <c r="AH73" s="830"/>
      <c r="AI73" s="830"/>
      <c r="AJ73" s="830"/>
      <c r="AK73" s="830">
        <v>1032</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567</v>
      </c>
      <c r="C74" s="874"/>
      <c r="D74" s="874"/>
      <c r="E74" s="874"/>
      <c r="F74" s="874"/>
      <c r="G74" s="874"/>
      <c r="H74" s="874"/>
      <c r="I74" s="874"/>
      <c r="J74" s="874"/>
      <c r="K74" s="874"/>
      <c r="L74" s="874"/>
      <c r="M74" s="874"/>
      <c r="N74" s="874"/>
      <c r="O74" s="874"/>
      <c r="P74" s="875"/>
      <c r="Q74" s="876">
        <v>4329</v>
      </c>
      <c r="R74" s="830"/>
      <c r="S74" s="830"/>
      <c r="T74" s="830"/>
      <c r="U74" s="830"/>
      <c r="V74" s="830">
        <v>4545</v>
      </c>
      <c r="W74" s="830"/>
      <c r="X74" s="830"/>
      <c r="Y74" s="830"/>
      <c r="Z74" s="830"/>
      <c r="AA74" s="830">
        <v>-216</v>
      </c>
      <c r="AB74" s="830"/>
      <c r="AC74" s="830"/>
      <c r="AD74" s="830"/>
      <c r="AE74" s="830"/>
      <c r="AF74" s="830">
        <v>2192</v>
      </c>
      <c r="AG74" s="830"/>
      <c r="AH74" s="830"/>
      <c r="AI74" s="830"/>
      <c r="AJ74" s="830"/>
      <c r="AK74" s="830" t="s">
        <v>560</v>
      </c>
      <c r="AL74" s="830"/>
      <c r="AM74" s="830"/>
      <c r="AN74" s="830"/>
      <c r="AO74" s="830"/>
      <c r="AP74" s="830">
        <v>2190</v>
      </c>
      <c r="AQ74" s="830"/>
      <c r="AR74" s="830"/>
      <c r="AS74" s="830"/>
      <c r="AT74" s="830"/>
      <c r="AU74" s="830">
        <v>315</v>
      </c>
      <c r="AV74" s="830"/>
      <c r="AW74" s="830"/>
      <c r="AX74" s="830"/>
      <c r="AY74" s="830"/>
      <c r="AZ74" s="832" t="s">
        <v>570</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568</v>
      </c>
      <c r="C75" s="874"/>
      <c r="D75" s="874"/>
      <c r="E75" s="874"/>
      <c r="F75" s="874"/>
      <c r="G75" s="874"/>
      <c r="H75" s="874"/>
      <c r="I75" s="874"/>
      <c r="J75" s="874"/>
      <c r="K75" s="874"/>
      <c r="L75" s="874"/>
      <c r="M75" s="874"/>
      <c r="N75" s="874"/>
      <c r="O75" s="874"/>
      <c r="P75" s="875"/>
      <c r="Q75" s="877">
        <v>21438</v>
      </c>
      <c r="R75" s="878"/>
      <c r="S75" s="878"/>
      <c r="T75" s="878"/>
      <c r="U75" s="834"/>
      <c r="V75" s="879">
        <v>20591</v>
      </c>
      <c r="W75" s="878"/>
      <c r="X75" s="878"/>
      <c r="Y75" s="878"/>
      <c r="Z75" s="834"/>
      <c r="AA75" s="879">
        <v>847</v>
      </c>
      <c r="AB75" s="878"/>
      <c r="AC75" s="878"/>
      <c r="AD75" s="878"/>
      <c r="AE75" s="834"/>
      <c r="AF75" s="879">
        <v>27209</v>
      </c>
      <c r="AG75" s="878"/>
      <c r="AH75" s="878"/>
      <c r="AI75" s="878"/>
      <c r="AJ75" s="834"/>
      <c r="AK75" s="879" t="s">
        <v>560</v>
      </c>
      <c r="AL75" s="878"/>
      <c r="AM75" s="878"/>
      <c r="AN75" s="878"/>
      <c r="AO75" s="834"/>
      <c r="AP75" s="879">
        <v>52720</v>
      </c>
      <c r="AQ75" s="878"/>
      <c r="AR75" s="878"/>
      <c r="AS75" s="878"/>
      <c r="AT75" s="834"/>
      <c r="AU75" s="879" t="s">
        <v>560</v>
      </c>
      <c r="AV75" s="878"/>
      <c r="AW75" s="878"/>
      <c r="AX75" s="878"/>
      <c r="AY75" s="834"/>
      <c r="AZ75" s="832" t="s">
        <v>570</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569</v>
      </c>
      <c r="C76" s="874"/>
      <c r="D76" s="874"/>
      <c r="E76" s="874"/>
      <c r="F76" s="874"/>
      <c r="G76" s="874"/>
      <c r="H76" s="874"/>
      <c r="I76" s="874"/>
      <c r="J76" s="874"/>
      <c r="K76" s="874"/>
      <c r="L76" s="874"/>
      <c r="M76" s="874"/>
      <c r="N76" s="874"/>
      <c r="O76" s="874"/>
      <c r="P76" s="875"/>
      <c r="Q76" s="877">
        <v>733</v>
      </c>
      <c r="R76" s="878"/>
      <c r="S76" s="878"/>
      <c r="T76" s="878"/>
      <c r="U76" s="834"/>
      <c r="V76" s="879">
        <v>562</v>
      </c>
      <c r="W76" s="878"/>
      <c r="X76" s="878"/>
      <c r="Y76" s="878"/>
      <c r="Z76" s="834"/>
      <c r="AA76" s="879">
        <v>171</v>
      </c>
      <c r="AB76" s="878"/>
      <c r="AC76" s="878"/>
      <c r="AD76" s="878"/>
      <c r="AE76" s="834"/>
      <c r="AF76" s="879">
        <v>1939</v>
      </c>
      <c r="AG76" s="878"/>
      <c r="AH76" s="878"/>
      <c r="AI76" s="878"/>
      <c r="AJ76" s="834"/>
      <c r="AK76" s="879" t="s">
        <v>560</v>
      </c>
      <c r="AL76" s="878"/>
      <c r="AM76" s="878"/>
      <c r="AN76" s="878"/>
      <c r="AO76" s="834"/>
      <c r="AP76" s="879">
        <v>1130</v>
      </c>
      <c r="AQ76" s="878"/>
      <c r="AR76" s="878"/>
      <c r="AS76" s="878"/>
      <c r="AT76" s="834"/>
      <c r="AU76" s="879" t="s">
        <v>560</v>
      </c>
      <c r="AV76" s="878"/>
      <c r="AW76" s="878"/>
      <c r="AX76" s="878"/>
      <c r="AY76" s="834"/>
      <c r="AZ76" s="832" t="s">
        <v>570</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33018</v>
      </c>
      <c r="AG88" s="844"/>
      <c r="AH88" s="844"/>
      <c r="AI88" s="844"/>
      <c r="AJ88" s="844"/>
      <c r="AK88" s="841"/>
      <c r="AL88" s="841"/>
      <c r="AM88" s="841"/>
      <c r="AN88" s="841"/>
      <c r="AO88" s="841"/>
      <c r="AP88" s="844">
        <v>57137</v>
      </c>
      <c r="AQ88" s="844"/>
      <c r="AR88" s="844"/>
      <c r="AS88" s="844"/>
      <c r="AT88" s="844"/>
      <c r="AU88" s="844">
        <v>877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v>
      </c>
      <c r="CS102" s="852"/>
      <c r="CT102" s="852"/>
      <c r="CU102" s="852"/>
      <c r="CV102" s="891"/>
      <c r="CW102" s="890">
        <v>42</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t="s">
        <v>560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296</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296</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296</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1171618</v>
      </c>
      <c r="AB110" s="900"/>
      <c r="AC110" s="900"/>
      <c r="AD110" s="900"/>
      <c r="AE110" s="901"/>
      <c r="AF110" s="902">
        <v>1263142</v>
      </c>
      <c r="AG110" s="900"/>
      <c r="AH110" s="900"/>
      <c r="AI110" s="900"/>
      <c r="AJ110" s="901"/>
      <c r="AK110" s="902">
        <v>1244281</v>
      </c>
      <c r="AL110" s="900"/>
      <c r="AM110" s="900"/>
      <c r="AN110" s="900"/>
      <c r="AO110" s="901"/>
      <c r="AP110" s="903">
        <v>28.6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13014849</v>
      </c>
      <c r="BR110" s="931"/>
      <c r="BS110" s="931"/>
      <c r="BT110" s="931"/>
      <c r="BU110" s="931"/>
      <c r="BV110" s="931">
        <v>12692751</v>
      </c>
      <c r="BW110" s="931"/>
      <c r="BX110" s="931"/>
      <c r="BY110" s="931"/>
      <c r="BZ110" s="931"/>
      <c r="CA110" s="931">
        <v>12305950</v>
      </c>
      <c r="CB110" s="931"/>
      <c r="CC110" s="931"/>
      <c r="CD110" s="931"/>
      <c r="CE110" s="931"/>
      <c r="CF110" s="944">
        <v>282.5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2230</v>
      </c>
      <c r="BR111" s="926"/>
      <c r="BS111" s="926"/>
      <c r="BT111" s="926"/>
      <c r="BU111" s="926"/>
      <c r="BV111" s="926">
        <v>1092</v>
      </c>
      <c r="BW111" s="926"/>
      <c r="BX111" s="926"/>
      <c r="BY111" s="926"/>
      <c r="BZ111" s="926"/>
      <c r="CA111" s="926">
        <v>278</v>
      </c>
      <c r="CB111" s="926"/>
      <c r="CC111" s="926"/>
      <c r="CD111" s="926"/>
      <c r="CE111" s="926"/>
      <c r="CF111" s="920">
        <v>0</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19036</v>
      </c>
      <c r="BR112" s="926"/>
      <c r="BS112" s="926"/>
      <c r="BT112" s="926"/>
      <c r="BU112" s="926"/>
      <c r="BV112" s="926">
        <v>9834</v>
      </c>
      <c r="BW112" s="926"/>
      <c r="BX112" s="926"/>
      <c r="BY112" s="926"/>
      <c r="BZ112" s="926"/>
      <c r="CA112" s="926">
        <v>6577</v>
      </c>
      <c r="CB112" s="926"/>
      <c r="CC112" s="926"/>
      <c r="CD112" s="926"/>
      <c r="CE112" s="926"/>
      <c r="CF112" s="920">
        <v>0.2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12600</v>
      </c>
      <c r="AB113" s="938"/>
      <c r="AC113" s="938"/>
      <c r="AD113" s="938"/>
      <c r="AE113" s="939"/>
      <c r="AF113" s="940">
        <v>9854</v>
      </c>
      <c r="AG113" s="938"/>
      <c r="AH113" s="938"/>
      <c r="AI113" s="938"/>
      <c r="AJ113" s="939"/>
      <c r="AK113" s="940">
        <v>5363</v>
      </c>
      <c r="AL113" s="938"/>
      <c r="AM113" s="938"/>
      <c r="AN113" s="938"/>
      <c r="AO113" s="939"/>
      <c r="AP113" s="941">
        <v>0.1</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1025211</v>
      </c>
      <c r="BR113" s="926"/>
      <c r="BS113" s="926"/>
      <c r="BT113" s="926"/>
      <c r="BU113" s="926"/>
      <c r="BV113" s="926">
        <v>944854</v>
      </c>
      <c r="BW113" s="926"/>
      <c r="BX113" s="926"/>
      <c r="BY113" s="926"/>
      <c r="BZ113" s="926"/>
      <c r="CA113" s="926">
        <v>876667</v>
      </c>
      <c r="CB113" s="926"/>
      <c r="CC113" s="926"/>
      <c r="CD113" s="926"/>
      <c r="CE113" s="926"/>
      <c r="CF113" s="920">
        <v>20.100000000000001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113760</v>
      </c>
      <c r="AB114" s="959"/>
      <c r="AC114" s="959"/>
      <c r="AD114" s="959"/>
      <c r="AE114" s="960"/>
      <c r="AF114" s="961">
        <v>108392</v>
      </c>
      <c r="AG114" s="959"/>
      <c r="AH114" s="959"/>
      <c r="AI114" s="959"/>
      <c r="AJ114" s="960"/>
      <c r="AK114" s="961">
        <v>110317</v>
      </c>
      <c r="AL114" s="959"/>
      <c r="AM114" s="959"/>
      <c r="AN114" s="959"/>
      <c r="AO114" s="960"/>
      <c r="AP114" s="962">
        <v>2.5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1100636</v>
      </c>
      <c r="BR114" s="926"/>
      <c r="BS114" s="926"/>
      <c r="BT114" s="926"/>
      <c r="BU114" s="926"/>
      <c r="BV114" s="926">
        <v>1028197</v>
      </c>
      <c r="BW114" s="926"/>
      <c r="BX114" s="926"/>
      <c r="BY114" s="926"/>
      <c r="BZ114" s="926"/>
      <c r="CA114" s="926">
        <v>996249</v>
      </c>
      <c r="CB114" s="926"/>
      <c r="CC114" s="926"/>
      <c r="CD114" s="926"/>
      <c r="CE114" s="926"/>
      <c r="CF114" s="920">
        <v>22.9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1485</v>
      </c>
      <c r="AB115" s="938"/>
      <c r="AC115" s="938"/>
      <c r="AD115" s="938"/>
      <c r="AE115" s="939"/>
      <c r="AF115" s="940">
        <v>220299</v>
      </c>
      <c r="AG115" s="938"/>
      <c r="AH115" s="938"/>
      <c r="AI115" s="938"/>
      <c r="AJ115" s="939"/>
      <c r="AK115" s="940">
        <v>814</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204359</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1299463</v>
      </c>
      <c r="AB117" s="979"/>
      <c r="AC117" s="979"/>
      <c r="AD117" s="979"/>
      <c r="AE117" s="980"/>
      <c r="AF117" s="981">
        <v>1601687</v>
      </c>
      <c r="AG117" s="979"/>
      <c r="AH117" s="979"/>
      <c r="AI117" s="979"/>
      <c r="AJ117" s="980"/>
      <c r="AK117" s="981">
        <v>1360775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296</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443</v>
      </c>
      <c r="BP119" s="1005"/>
      <c r="BQ119" s="999">
        <v>15366321</v>
      </c>
      <c r="BR119" s="1000"/>
      <c r="BS119" s="1000"/>
      <c r="BT119" s="1000"/>
      <c r="BU119" s="1000"/>
      <c r="BV119" s="1000">
        <v>14676728</v>
      </c>
      <c r="BW119" s="1000"/>
      <c r="BX119" s="1000"/>
      <c r="BY119" s="1000"/>
      <c r="BZ119" s="1000"/>
      <c r="CA119" s="1000">
        <v>14185721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2230</v>
      </c>
      <c r="DH119" s="986"/>
      <c r="DI119" s="986"/>
      <c r="DJ119" s="986"/>
      <c r="DK119" s="987"/>
      <c r="DL119" s="985">
        <v>1092</v>
      </c>
      <c r="DM119" s="986"/>
      <c r="DN119" s="986"/>
      <c r="DO119" s="986"/>
      <c r="DP119" s="987"/>
      <c r="DQ119" s="985">
        <v>278</v>
      </c>
      <c r="DR119" s="986"/>
      <c r="DS119" s="986"/>
      <c r="DT119" s="986"/>
      <c r="DU119" s="987"/>
      <c r="DV119" s="988">
        <v>0</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3084363</v>
      </c>
      <c r="BR120" s="931"/>
      <c r="BS120" s="931"/>
      <c r="BT120" s="931"/>
      <c r="BU120" s="931"/>
      <c r="BV120" s="931">
        <v>3754276</v>
      </c>
      <c r="BW120" s="931"/>
      <c r="BX120" s="931"/>
      <c r="BY120" s="931"/>
      <c r="BZ120" s="931"/>
      <c r="CA120" s="931">
        <v>4227880</v>
      </c>
      <c r="CB120" s="931"/>
      <c r="CC120" s="931"/>
      <c r="CD120" s="931"/>
      <c r="CE120" s="931"/>
      <c r="CF120" s="944">
        <v>97.1</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19036</v>
      </c>
      <c r="DH120" s="931"/>
      <c r="DI120" s="931"/>
      <c r="DJ120" s="931"/>
      <c r="DK120" s="931"/>
      <c r="DL120" s="931">
        <v>9834</v>
      </c>
      <c r="DM120" s="931"/>
      <c r="DN120" s="931"/>
      <c r="DO120" s="931"/>
      <c r="DP120" s="931"/>
      <c r="DQ120" s="931">
        <v>6577</v>
      </c>
      <c r="DR120" s="931"/>
      <c r="DS120" s="931"/>
      <c r="DT120" s="931"/>
      <c r="DU120" s="931"/>
      <c r="DV120" s="932">
        <v>0.2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731245</v>
      </c>
      <c r="BR121" s="926"/>
      <c r="BS121" s="926"/>
      <c r="BT121" s="926"/>
      <c r="BU121" s="926"/>
      <c r="BV121" s="926">
        <v>675830</v>
      </c>
      <c r="BW121" s="926"/>
      <c r="BX121" s="926"/>
      <c r="BY121" s="926"/>
      <c r="BZ121" s="926"/>
      <c r="CA121" s="926">
        <v>600865</v>
      </c>
      <c r="CB121" s="926"/>
      <c r="CC121" s="926"/>
      <c r="CD121" s="926"/>
      <c r="CE121" s="926"/>
      <c r="CF121" s="920">
        <v>13.8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9406291</v>
      </c>
      <c r="BR122" s="1000"/>
      <c r="BS122" s="1000"/>
      <c r="BT122" s="1000"/>
      <c r="BU122" s="1000"/>
      <c r="BV122" s="1000">
        <v>9244208</v>
      </c>
      <c r="BW122" s="1000"/>
      <c r="BX122" s="1000"/>
      <c r="BY122" s="1000"/>
      <c r="BZ122" s="1000"/>
      <c r="CA122" s="1000">
        <v>9200342</v>
      </c>
      <c r="CB122" s="1000"/>
      <c r="CC122" s="1000"/>
      <c r="CD122" s="1000"/>
      <c r="CE122" s="1000"/>
      <c r="CF122" s="1017">
        <v>211.2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451</v>
      </c>
      <c r="BP123" s="1005"/>
      <c r="BQ123" s="1063">
        <v>13221899</v>
      </c>
      <c r="BR123" s="1064"/>
      <c r="BS123" s="1064"/>
      <c r="BT123" s="1064"/>
      <c r="BU123" s="1064"/>
      <c r="BV123" s="1064">
        <v>13674314</v>
      </c>
      <c r="BW123" s="1064"/>
      <c r="BX123" s="1064"/>
      <c r="BY123" s="1064"/>
      <c r="BZ123" s="1064"/>
      <c r="CA123" s="1064">
        <v>14029087</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46.9</v>
      </c>
      <c r="BR124" s="1027"/>
      <c r="BS124" s="1027"/>
      <c r="BT124" s="1027"/>
      <c r="BU124" s="1027"/>
      <c r="BV124" s="1027">
        <v>22.7</v>
      </c>
      <c r="BW124" s="1027"/>
      <c r="BX124" s="1027"/>
      <c r="BY124" s="1027"/>
      <c r="BZ124" s="1027"/>
      <c r="CA124" s="1027">
        <v>3.5</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1425</v>
      </c>
      <c r="AB126" s="959"/>
      <c r="AC126" s="959"/>
      <c r="AD126" s="959"/>
      <c r="AE126" s="960"/>
      <c r="AF126" s="961">
        <v>202918</v>
      </c>
      <c r="AG126" s="959"/>
      <c r="AH126" s="959"/>
      <c r="AI126" s="959"/>
      <c r="AJ126" s="960"/>
      <c r="AK126" s="961">
        <v>796</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204359</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60</v>
      </c>
      <c r="AB127" s="959"/>
      <c r="AC127" s="959"/>
      <c r="AD127" s="959"/>
      <c r="AE127" s="960"/>
      <c r="AF127" s="961">
        <v>17381</v>
      </c>
      <c r="AG127" s="959"/>
      <c r="AH127" s="959"/>
      <c r="AI127" s="959"/>
      <c r="AJ127" s="960"/>
      <c r="AK127" s="961">
        <v>18</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25817</v>
      </c>
      <c r="AB128" s="1046"/>
      <c r="AC128" s="1046"/>
      <c r="AD128" s="1046"/>
      <c r="AE128" s="1047"/>
      <c r="AF128" s="1048">
        <v>28282</v>
      </c>
      <c r="AG128" s="1046"/>
      <c r="AH128" s="1046"/>
      <c r="AI128" s="1046"/>
      <c r="AJ128" s="1047"/>
      <c r="AK128" s="1048">
        <v>28127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5429367</v>
      </c>
      <c r="AB129" s="959"/>
      <c r="AC129" s="959"/>
      <c r="AD129" s="959"/>
      <c r="AE129" s="960"/>
      <c r="AF129" s="961">
        <v>5303327</v>
      </c>
      <c r="AG129" s="959"/>
      <c r="AH129" s="959"/>
      <c r="AI129" s="959"/>
      <c r="AJ129" s="960"/>
      <c r="AK129" s="961">
        <v>5245831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860744</v>
      </c>
      <c r="AB130" s="959"/>
      <c r="AC130" s="959"/>
      <c r="AD130" s="959"/>
      <c r="AE130" s="960"/>
      <c r="AF130" s="961">
        <v>890408</v>
      </c>
      <c r="AG130" s="959"/>
      <c r="AH130" s="959"/>
      <c r="AI130" s="959"/>
      <c r="AJ130" s="960"/>
      <c r="AK130" s="961">
        <v>889529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4568623</v>
      </c>
      <c r="AB131" s="986"/>
      <c r="AC131" s="986"/>
      <c r="AD131" s="986"/>
      <c r="AE131" s="987"/>
      <c r="AF131" s="985">
        <v>4412919</v>
      </c>
      <c r="AG131" s="986"/>
      <c r="AH131" s="986"/>
      <c r="AI131" s="986"/>
      <c r="AJ131" s="987"/>
      <c r="AK131" s="985">
        <v>4356302</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3.5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9.0377779040000004</v>
      </c>
      <c r="AB132" s="1097"/>
      <c r="AC132" s="1097"/>
      <c r="AD132" s="1097"/>
      <c r="AE132" s="1098"/>
      <c r="AF132" s="1099">
        <v>15.47721587</v>
      </c>
      <c r="AG132" s="1097"/>
      <c r="AH132" s="1097"/>
      <c r="AI132" s="1097"/>
      <c r="AJ132" s="1098"/>
      <c r="AK132" s="1099">
        <v>10.17190727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8.3000000000000007</v>
      </c>
      <c r="AB133" s="1080"/>
      <c r="AC133" s="1080"/>
      <c r="AD133" s="1080"/>
      <c r="AE133" s="1081"/>
      <c r="AF133" s="1079">
        <v>10.7</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NdD0OzvWFC2dOZzSnpafQRJ/1hY4KwDdNQRVigf/HAef47gfqiX1ebDmvVAzk3TwSZKFquUISY1kYJ1bZKWXw==" saltValue="BXfj3HSMXvfCMSHuYWae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BssoBmMrqRW0bo8ed8obQIR2LsOr5CLCMYg3h41a5vfbwQ9aAqhL0R7pBvb7RuTq/SGuTPFN/9ss9SzvO+Vw==" saltValue="CitC5bhgmUj9ecdN2VHr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zEm7es1C4v/WGOPcLB8IGVEqCVw1zLhKPvSYO64m3OAzpNoOzD4gw2IYw6M1x6ABAXWzFZVb2Pf4SRdAMLmkg==" saltValue="LAFjjBEg/6O42xIt8Guw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1645301</v>
      </c>
      <c r="AP9" s="281">
        <v>129145</v>
      </c>
      <c r="AQ9" s="282">
        <v>111034</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353077</v>
      </c>
      <c r="AP10" s="284">
        <v>27714</v>
      </c>
      <c r="AQ10" s="285">
        <v>15617</v>
      </c>
      <c r="AR10" s="286">
        <v>77.5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43105</v>
      </c>
      <c r="AP11" s="284">
        <v>3383</v>
      </c>
      <c r="AQ11" s="285">
        <v>1538</v>
      </c>
      <c r="AR11" s="286">
        <v>120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59334</v>
      </c>
      <c r="AP13" s="284">
        <v>4657</v>
      </c>
      <c r="AQ13" s="285">
        <v>4378</v>
      </c>
      <c r="AR13" s="286">
        <v>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18264</v>
      </c>
      <c r="AP14" s="284">
        <v>1434</v>
      </c>
      <c r="AQ14" s="285">
        <v>2499</v>
      </c>
      <c r="AR14" s="286">
        <v>-42.6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-90838</v>
      </c>
      <c r="AP15" s="284">
        <v>-7130</v>
      </c>
      <c r="AQ15" s="285">
        <v>-6867</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2028243</v>
      </c>
      <c r="AP16" s="284">
        <v>159203</v>
      </c>
      <c r="AQ16" s="285">
        <v>128199</v>
      </c>
      <c r="AR16" s="286">
        <v>24.2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11.38</v>
      </c>
      <c r="AP21" s="298">
        <v>10.85</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1244281</v>
      </c>
      <c r="AP32" s="312">
        <v>97667</v>
      </c>
      <c r="AQ32" s="313">
        <v>62185</v>
      </c>
      <c r="AR32" s="314">
        <v>57.1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5363</v>
      </c>
      <c r="AP35" s="312">
        <v>421</v>
      </c>
      <c r="AQ35" s="313">
        <v>15497</v>
      </c>
      <c r="AR35" s="314">
        <v>-97.3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110317</v>
      </c>
      <c r="AP36" s="312">
        <v>8659</v>
      </c>
      <c r="AQ36" s="313">
        <v>3842</v>
      </c>
      <c r="AR36" s="314">
        <v>125.4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814</v>
      </c>
      <c r="AP37" s="312">
        <v>64</v>
      </c>
      <c r="AQ37" s="313">
        <v>306</v>
      </c>
      <c r="AR37" s="314">
        <v>-79.099999999999994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-28127</v>
      </c>
      <c r="AP39" s="312">
        <v>-2208</v>
      </c>
      <c r="AQ39" s="313">
        <v>-2250</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-889529</v>
      </c>
      <c r="AP40" s="312">
        <v>-69822</v>
      </c>
      <c r="AQ40" s="313">
        <v>-52332</v>
      </c>
      <c r="AR40" s="314">
        <v>33.4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443119</v>
      </c>
      <c r="AP41" s="312">
        <v>34782</v>
      </c>
      <c r="AQ41" s="313">
        <v>27253</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2394932</v>
      </c>
      <c r="AN51" s="334">
        <v>174304</v>
      </c>
      <c r="AO51" s="335">
        <v>48.1</v>
      </c>
      <c r="AP51" s="336">
        <v>103390</v>
      </c>
      <c r="AQ51" s="337">
        <v>17.100000000000001</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1336822</v>
      </c>
      <c r="AN52" s="342">
        <v>97294</v>
      </c>
      <c r="AO52" s="343">
        <v>94.3</v>
      </c>
      <c r="AP52" s="344">
        <v>51269</v>
      </c>
      <c r="AQ52" s="345">
        <v>4.5999999999999996</v>
      </c>
      <c r="AR52" s="346">
        <v>89.7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3179785</v>
      </c>
      <c r="AN53" s="334">
        <v>235296</v>
      </c>
      <c r="AO53" s="335">
        <v>35</v>
      </c>
      <c r="AP53" s="336">
        <v>117234</v>
      </c>
      <c r="AQ53" s="337">
        <v>13.4</v>
      </c>
      <c r="AR53" s="338">
        <v>21.6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2800156</v>
      </c>
      <c r="AN54" s="342">
        <v>207204</v>
      </c>
      <c r="AO54" s="343">
        <v>113</v>
      </c>
      <c r="AP54" s="344">
        <v>59796</v>
      </c>
      <c r="AQ54" s="345">
        <v>16.600000000000001</v>
      </c>
      <c r="AR54" s="346">
        <v>96.4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2019233</v>
      </c>
      <c r="AN55" s="334">
        <v>152223</v>
      </c>
      <c r="AO55" s="335">
        <v>-35.299999999999997</v>
      </c>
      <c r="AP55" s="336">
        <v>97758</v>
      </c>
      <c r="AQ55" s="337">
        <v>-16.600000000000001</v>
      </c>
      <c r="AR55" s="338">
        <v>-18.7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1509983</v>
      </c>
      <c r="AN56" s="342">
        <v>113832</v>
      </c>
      <c r="AO56" s="343">
        <v>-45.1</v>
      </c>
      <c r="AP56" s="344">
        <v>45946</v>
      </c>
      <c r="AQ56" s="345">
        <v>-23.2</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1727236</v>
      </c>
      <c r="AN57" s="334">
        <v>132864</v>
      </c>
      <c r="AO57" s="335">
        <v>-12.7</v>
      </c>
      <c r="AP57" s="336">
        <v>91338</v>
      </c>
      <c r="AQ57" s="337">
        <v>-6.6</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687914</v>
      </c>
      <c r="AN58" s="342">
        <v>52916</v>
      </c>
      <c r="AO58" s="343">
        <v>-53.5</v>
      </c>
      <c r="AP58" s="344">
        <v>43989</v>
      </c>
      <c r="AQ58" s="345">
        <v>-4.3</v>
      </c>
      <c r="AR58" s="346">
        <v>-49.2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1091513</v>
      </c>
      <c r="AN59" s="334">
        <v>85676</v>
      </c>
      <c r="AO59" s="335">
        <v>-35.5</v>
      </c>
      <c r="AP59" s="336">
        <v>103975</v>
      </c>
      <c r="AQ59" s="337">
        <v>13.8</v>
      </c>
      <c r="AR59" s="338">
        <v>-49.3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443003</v>
      </c>
      <c r="AN60" s="342">
        <v>34773</v>
      </c>
      <c r="AO60" s="343">
        <v>-34.299999999999997</v>
      </c>
      <c r="AP60" s="344">
        <v>52698</v>
      </c>
      <c r="AQ60" s="345">
        <v>19.8</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2082540</v>
      </c>
      <c r="AN61" s="349">
        <v>156073</v>
      </c>
      <c r="AO61" s="350">
        <v>-0.1</v>
      </c>
      <c r="AP61" s="351">
        <v>102739</v>
      </c>
      <c r="AQ61" s="352">
        <v>4.2</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1355576</v>
      </c>
      <c r="AN62" s="342">
        <v>101204</v>
      </c>
      <c r="AO62" s="343">
        <v>14.9</v>
      </c>
      <c r="AP62" s="344">
        <v>50740</v>
      </c>
      <c r="AQ62" s="345">
        <v>2.7</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zixe+yKogFVa8GjSwha8CIYQ2JhkpMaik6ZYWUYSDvsEWRLCJ4uMcezb8x/d8UkBPftQGiaXjjJbFzEDrFdgw==" saltValue="whqoIpkXEewzml+PVCV0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B75cTSt9c5D8BwPIDA9dRqkvBOGlOOFOp60K3ZiXa26vrN0PNbumYv9PBwoUOwEQYFMk2ToRlWcXvEY+wielw==" saltValue="8kJKi2/UjdU1CW2Vycaj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C56VUXZ229bnBWR2kK0fo9WweKv5+fgb9kQEZIHP8uzRgPl8tKtzitHkfA+K4mwCrASPUBGmG5Irhf1ST+3nA==" saltValue="1qs40alkSms7A0blAPX4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43.18</v>
      </c>
      <c r="G47" s="12">
        <v>31.95</v>
      </c>
      <c r="H47" s="12">
        <v>33.49</v>
      </c>
      <c r="I47" s="12">
        <v>45.85</v>
      </c>
      <c r="J47" s="13">
        <v>54.48</v>
      </c>
    </row>
    <row r="48" spans="2:10" ht="57.75" customHeight="1" x14ac:dyDescent="0.15">
      <c r="B48" s="14"/>
      <c r="C48" s="1141" t="s">
        <v>4</v>
      </c>
      <c r="D48" s="1141"/>
      <c r="E48" s="1142"/>
      <c r="F48" s="15">
        <v>10.77</v>
      </c>
      <c r="G48" s="16">
        <v>21.57</v>
      </c>
      <c r="H48" s="16">
        <v>22.51</v>
      </c>
      <c r="I48" s="16">
        <v>16</v>
      </c>
      <c r="J48" s="17">
        <v>12.81</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r9z42M1tv9nfnfM+7YGRfTd/B6gn1MFeXFcpnnh6znkvuxVxdyQTEOkw5czrQ2fDzKfWabxKjjOTj+I4jXWoqg==" saltValue="7UFzSub5qDwE/JDrY2J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t="s">
        <v>538</v>
      </c>
      <c r="G34" s="33" t="s">
        <v>539</v>
      </c>
      <c r="H34" s="33" t="s">
        <v>538</v>
      </c>
      <c r="I34" s="33">
        <v>0</v>
      </c>
      <c r="J34" s="34" t="s">
        <v>540</v>
      </c>
      <c r="K34" s="22"/>
      <c r="L34" s="22"/>
      <c r="M34" s="22"/>
      <c r="N34" s="22"/>
      <c r="O34" s="22"/>
      <c r="P34" s="22"/>
    </row>
    <row r="35" spans="1:16" ht="39" customHeight="1" x14ac:dyDescent="0.15">
      <c r="A35" s="22"/>
      <c r="B35" s="35"/>
      <c r="C35" s="1145" t="s">
        <v>541</v>
      </c>
      <c r="D35" s="1146"/>
      <c r="E35" s="1147"/>
      <c r="F35" s="36">
        <v>10.77</v>
      </c>
      <c r="G35" s="37">
        <v>21.56</v>
      </c>
      <c r="H35" s="37">
        <v>22.5</v>
      </c>
      <c r="I35" s="37">
        <v>16</v>
      </c>
      <c r="J35" s="38">
        <v>12.81</v>
      </c>
      <c r="K35" s="22"/>
      <c r="L35" s="22"/>
      <c r="M35" s="22"/>
      <c r="N35" s="22"/>
      <c r="O35" s="22"/>
      <c r="P35" s="22"/>
    </row>
    <row r="36" spans="1:16" ht="39" customHeight="1" x14ac:dyDescent="0.15">
      <c r="A36" s="22"/>
      <c r="B36" s="35"/>
      <c r="C36" s="1145" t="s">
        <v>542</v>
      </c>
      <c r="D36" s="1146"/>
      <c r="E36" s="1147"/>
      <c r="F36" s="36">
        <v>1.75</v>
      </c>
      <c r="G36" s="37">
        <v>2.38</v>
      </c>
      <c r="H36" s="37">
        <v>3.56</v>
      </c>
      <c r="I36" s="37">
        <v>4.49</v>
      </c>
      <c r="J36" s="38">
        <v>4.74</v>
      </c>
      <c r="K36" s="22"/>
      <c r="L36" s="22"/>
      <c r="M36" s="22"/>
      <c r="N36" s="22"/>
      <c r="O36" s="22"/>
      <c r="P36" s="22"/>
    </row>
    <row r="37" spans="1:16" ht="39" customHeight="1" x14ac:dyDescent="0.15">
      <c r="A37" s="22"/>
      <c r="B37" s="35"/>
      <c r="C37" s="1145" t="s">
        <v>543</v>
      </c>
      <c r="D37" s="1146"/>
      <c r="E37" s="1147"/>
      <c r="F37" s="36">
        <v>1.58</v>
      </c>
      <c r="G37" s="37">
        <v>1.78</v>
      </c>
      <c r="H37" s="37">
        <v>1.2</v>
      </c>
      <c r="I37" s="37">
        <v>1.01</v>
      </c>
      <c r="J37" s="38">
        <v>0.45</v>
      </c>
      <c r="K37" s="22"/>
      <c r="L37" s="22"/>
      <c r="M37" s="22"/>
      <c r="N37" s="22"/>
      <c r="O37" s="22"/>
      <c r="P37" s="22"/>
    </row>
    <row r="38" spans="1:16" ht="39" customHeight="1" x14ac:dyDescent="0.15">
      <c r="A38" s="22"/>
      <c r="B38" s="35"/>
      <c r="C38" s="1145" t="s">
        <v>544</v>
      </c>
      <c r="D38" s="1146"/>
      <c r="E38" s="1147"/>
      <c r="F38" s="36">
        <v>0</v>
      </c>
      <c r="G38" s="37">
        <v>0</v>
      </c>
      <c r="H38" s="37">
        <v>0.09</v>
      </c>
      <c r="I38" s="37">
        <v>0.17</v>
      </c>
      <c r="J38" s="38">
        <v>0.34</v>
      </c>
      <c r="K38" s="22"/>
      <c r="L38" s="22"/>
      <c r="M38" s="22"/>
      <c r="N38" s="22"/>
      <c r="O38" s="22"/>
      <c r="P38" s="22"/>
    </row>
    <row r="39" spans="1:16" ht="39" customHeight="1" x14ac:dyDescent="0.15">
      <c r="A39" s="22"/>
      <c r="B39" s="35"/>
      <c r="C39" s="1145" t="s">
        <v>545</v>
      </c>
      <c r="D39" s="1146"/>
      <c r="E39" s="1147"/>
      <c r="F39" s="36">
        <v>0</v>
      </c>
      <c r="G39" s="37">
        <v>0</v>
      </c>
      <c r="H39" s="37">
        <v>0</v>
      </c>
      <c r="I39" s="37">
        <v>0</v>
      </c>
      <c r="J39" s="38">
        <v>0.13</v>
      </c>
      <c r="K39" s="22"/>
      <c r="L39" s="22"/>
      <c r="M39" s="22"/>
      <c r="N39" s="22"/>
      <c r="O39" s="22"/>
      <c r="P39" s="22"/>
    </row>
    <row r="40" spans="1:16" ht="39" customHeight="1" x14ac:dyDescent="0.15">
      <c r="A40" s="22"/>
      <c r="B40" s="35"/>
      <c r="C40" s="1145" t="s">
        <v>546</v>
      </c>
      <c r="D40" s="1146"/>
      <c r="E40" s="1147"/>
      <c r="F40" s="36">
        <v>0</v>
      </c>
      <c r="G40" s="37">
        <v>0.04</v>
      </c>
      <c r="H40" s="37">
        <v>0.04</v>
      </c>
      <c r="I40" s="37">
        <v>0.05</v>
      </c>
      <c r="J40" s="38">
        <v>0.05</v>
      </c>
      <c r="K40" s="22"/>
      <c r="L40" s="22"/>
      <c r="M40" s="22"/>
      <c r="N40" s="22"/>
      <c r="O40" s="22"/>
      <c r="P40" s="22"/>
    </row>
    <row r="41" spans="1:16" ht="39" customHeight="1" x14ac:dyDescent="0.15">
      <c r="A41" s="22"/>
      <c r="B41" s="35"/>
      <c r="C41" s="1145" t="s">
        <v>547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549</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PqX39FHJq5qF0JO0BXlAQTnKP/Q4y+TkBlJjcYxE9UdjJpQzQ6W885NnFLPW2nbmNcrhag95BE4EUmBeZB3g==" saltValue="XoiFQXxrp56KhfWMM/oc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933</v>
      </c>
      <c r="L45" s="60">
        <v>1009</v>
      </c>
      <c r="M45" s="60">
        <v>1172</v>
      </c>
      <c r="N45" s="60">
        <v>1263</v>
      </c>
      <c r="O45" s="61">
        <v>1244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15</v>
      </c>
      <c r="L48" s="64">
        <v>14</v>
      </c>
      <c r="M48" s="64">
        <v>13</v>
      </c>
      <c r="N48" s="64">
        <v>10</v>
      </c>
      <c r="O48" s="65">
        <v>5</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113</v>
      </c>
      <c r="L49" s="64">
        <v>112</v>
      </c>
      <c r="M49" s="64">
        <v>114</v>
      </c>
      <c r="N49" s="64">
        <v>108</v>
      </c>
      <c r="O49" s="65">
        <v>110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2</v>
      </c>
      <c r="M50" s="64">
        <v>1</v>
      </c>
      <c r="N50" s="64">
        <v>220</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731</v>
      </c>
      <c r="L52" s="64">
        <v>804</v>
      </c>
      <c r="M52" s="64">
        <v>887</v>
      </c>
      <c r="N52" s="64">
        <v>919</v>
      </c>
      <c r="O52" s="65">
        <v>917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333</v>
      </c>
      <c r="M53" s="69">
        <v>413</v>
      </c>
      <c r="N53" s="69">
        <v>682</v>
      </c>
      <c r="O53" s="70">
        <v>443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VwU2DIngvzd5rXrWYpZW1CwgPymwG0u1sKiB5AXa9m6GDJ7SSzzAypwIE6kTEfNnowxAppF4iVJ51vXxOQp6w==" saltValue="VH2uGr7ZDF68EY81RxHt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11335</v>
      </c>
      <c r="J41" s="356">
        <v>12612</v>
      </c>
      <c r="K41" s="356">
        <v>13015</v>
      </c>
      <c r="L41" s="356">
        <v>12693</v>
      </c>
      <c r="M41" s="357">
        <v>12306</v>
      </c>
    </row>
    <row r="42" spans="2:13" ht="27.75" customHeight="1" x14ac:dyDescent="0.15">
      <c r="B42" s="1186"/>
      <c r="C42" s="1187"/>
      <c r="D42" s="106"/>
      <c r="E42" s="1192" t="s">
        <v>32</v>
      </c>
      <c r="F42" s="1192"/>
      <c r="G42" s="1192"/>
      <c r="H42" s="1193"/>
      <c r="I42" s="358">
        <v>214</v>
      </c>
      <c r="J42" s="359">
        <v>4</v>
      </c>
      <c r="K42" s="359">
        <v>2</v>
      </c>
      <c r="L42" s="359">
        <v>1</v>
      </c>
      <c r="M42" s="360">
        <v>0</v>
      </c>
    </row>
    <row r="43" spans="2:13" ht="27.75" customHeight="1" x14ac:dyDescent="0.15">
      <c r="B43" s="1186"/>
      <c r="C43" s="1187"/>
      <c r="D43" s="106"/>
      <c r="E43" s="1192" t="s">
        <v>33</v>
      </c>
      <c r="F43" s="1192"/>
      <c r="G43" s="1192"/>
      <c r="H43" s="1193"/>
      <c r="I43" s="358">
        <v>40</v>
      </c>
      <c r="J43" s="359">
        <v>31</v>
      </c>
      <c r="K43" s="359">
        <v>19</v>
      </c>
      <c r="L43" s="359">
        <v>10</v>
      </c>
      <c r="M43" s="360">
        <v>7</v>
      </c>
    </row>
    <row r="44" spans="2:13" ht="27.75" customHeight="1" x14ac:dyDescent="0.15">
      <c r="B44" s="1186"/>
      <c r="C44" s="1187"/>
      <c r="D44" s="106"/>
      <c r="E44" s="1192" t="s">
        <v>34</v>
      </c>
      <c r="F44" s="1192"/>
      <c r="G44" s="1192"/>
      <c r="H44" s="1193"/>
      <c r="I44" s="358">
        <v>1182</v>
      </c>
      <c r="J44" s="359">
        <v>1101</v>
      </c>
      <c r="K44" s="359">
        <v>1025</v>
      </c>
      <c r="L44" s="359">
        <v>945</v>
      </c>
      <c r="M44" s="360">
        <v>877</v>
      </c>
    </row>
    <row r="45" spans="2:13" ht="27.75" customHeight="1" x14ac:dyDescent="0.15">
      <c r="B45" s="1186"/>
      <c r="C45" s="1187"/>
      <c r="D45" s="106"/>
      <c r="E45" s="1192" t="s">
        <v>35</v>
      </c>
      <c r="F45" s="1192"/>
      <c r="G45" s="1192"/>
      <c r="H45" s="1193"/>
      <c r="I45" s="358">
        <v>1280</v>
      </c>
      <c r="J45" s="359">
        <v>1198</v>
      </c>
      <c r="K45" s="359">
        <v>1101</v>
      </c>
      <c r="L45" s="359">
        <v>1028</v>
      </c>
      <c r="M45" s="360">
        <v>996</v>
      </c>
    </row>
    <row r="46" spans="2:13" ht="27.75" customHeight="1" x14ac:dyDescent="0.15">
      <c r="B46" s="1186"/>
      <c r="C46" s="1187"/>
      <c r="D46" s="107"/>
      <c r="E46" s="1192" t="s">
        <v>36</v>
      </c>
      <c r="F46" s="1192"/>
      <c r="G46" s="1192"/>
      <c r="H46" s="1193"/>
      <c r="I46" s="358" t="s">
        <v>489</v>
      </c>
      <c r="J46" s="359">
        <v>200</v>
      </c>
      <c r="K46" s="359">
        <v>204</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3577</v>
      </c>
      <c r="J50" s="359">
        <v>2753</v>
      </c>
      <c r="K50" s="359">
        <v>3084</v>
      </c>
      <c r="L50" s="359">
        <v>3754</v>
      </c>
      <c r="M50" s="360">
        <v>4228</v>
      </c>
    </row>
    <row r="51" spans="2:13" ht="27.75" customHeight="1" x14ac:dyDescent="0.15">
      <c r="B51" s="1186"/>
      <c r="C51" s="1187"/>
      <c r="D51" s="106"/>
      <c r="E51" s="1192" t="s">
        <v>42</v>
      </c>
      <c r="F51" s="1192"/>
      <c r="G51" s="1192"/>
      <c r="H51" s="1193"/>
      <c r="I51" s="358">
        <v>562</v>
      </c>
      <c r="J51" s="359">
        <v>686</v>
      </c>
      <c r="K51" s="359">
        <v>731</v>
      </c>
      <c r="L51" s="359">
        <v>676</v>
      </c>
      <c r="M51" s="360">
        <v>601</v>
      </c>
    </row>
    <row r="52" spans="2:13" ht="27.75" customHeight="1" x14ac:dyDescent="0.15">
      <c r="B52" s="1188"/>
      <c r="C52" s="1189"/>
      <c r="D52" s="106"/>
      <c r="E52" s="1192" t="s">
        <v>43</v>
      </c>
      <c r="F52" s="1192"/>
      <c r="G52" s="1192"/>
      <c r="H52" s="1193"/>
      <c r="I52" s="358">
        <v>9353</v>
      </c>
      <c r="J52" s="359">
        <v>9715</v>
      </c>
      <c r="K52" s="359">
        <v>9406</v>
      </c>
      <c r="L52" s="359">
        <v>9244</v>
      </c>
      <c r="M52" s="360">
        <v>9200</v>
      </c>
    </row>
    <row r="53" spans="2:13" ht="27.75" customHeight="1" thickBot="1" x14ac:dyDescent="0.2">
      <c r="B53" s="1199" t="s">
        <v>19</v>
      </c>
      <c r="C53" s="1200"/>
      <c r="D53" s="110"/>
      <c r="E53" s="1201" t="s">
        <v>44</v>
      </c>
      <c r="F53" s="1201"/>
      <c r="G53" s="1201"/>
      <c r="H53" s="1202"/>
      <c r="I53" s="361">
        <v>559</v>
      </c>
      <c r="J53" s="362">
        <v>1992</v>
      </c>
      <c r="K53" s="362">
        <v>2144</v>
      </c>
      <c r="L53" s="362">
        <v>1002</v>
      </c>
      <c r="M53" s="363">
        <v>157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EBIfbF+QzYQovC5WnNlp+lmKrwdCIVdkEeCAxNIJ8HnmlMMeimFjrd1jUZs3HR+tlnna/ikgL8xQ36ltiEFpA==" saltValue="v1fYdB30XBOkqh/wft4j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1818</v>
      </c>
      <c r="G55" s="122">
        <v>2432</v>
      </c>
      <c r="H55" s="123">
        <v>2858</v>
      </c>
    </row>
    <row r="56" spans="2:8" ht="52.5" customHeight="1" x14ac:dyDescent="0.15">
      <c r="B56" s="124"/>
      <c r="C56" s="1213" t="s">
        <v>47</v>
      </c>
      <c r="D56" s="1213"/>
      <c r="E56" s="1214"/>
      <c r="F56" s="125">
        <v>11</v>
      </c>
      <c r="G56" s="125">
        <v>11</v>
      </c>
      <c r="H56" s="126">
        <v>11</v>
      </c>
    </row>
    <row r="57" spans="2:8" ht="53.25" customHeight="1" x14ac:dyDescent="0.15">
      <c r="B57" s="124"/>
      <c r="C57" s="1215" t="s">
        <v>48</v>
      </c>
      <c r="D57" s="1215"/>
      <c r="E57" s="1216"/>
      <c r="F57" s="127">
        <v>810</v>
      </c>
      <c r="G57" s="127">
        <v>826</v>
      </c>
      <c r="H57" s="128">
        <v>847</v>
      </c>
    </row>
    <row r="58" spans="2:8" ht="45.75" customHeight="1" x14ac:dyDescent="0.15">
      <c r="B58" s="129"/>
      <c r="C58" s="1203" t="s">
        <v>555</v>
      </c>
      <c r="D58" s="1204"/>
      <c r="E58" s="1205"/>
      <c r="F58" s="130">
        <v>317</v>
      </c>
      <c r="G58" s="130">
        <v>329</v>
      </c>
      <c r="H58" s="131">
        <v>336</v>
      </c>
    </row>
    <row r="59" spans="2:8" ht="45.75" customHeight="1" x14ac:dyDescent="0.15">
      <c r="B59" s="129"/>
      <c r="C59" s="1203" t="s">
        <v>556</v>
      </c>
      <c r="D59" s="1204"/>
      <c r="E59" s="1205"/>
      <c r="F59" s="130">
        <v>260</v>
      </c>
      <c r="G59" s="130">
        <v>260</v>
      </c>
      <c r="H59" s="131">
        <v>260</v>
      </c>
    </row>
    <row r="60" spans="2:8" ht="45.75" customHeight="1" x14ac:dyDescent="0.15">
      <c r="B60" s="129"/>
      <c r="C60" s="1203" t="s">
        <v>557</v>
      </c>
      <c r="D60" s="1204"/>
      <c r="E60" s="1205"/>
      <c r="F60" s="130">
        <v>95</v>
      </c>
      <c r="G60" s="130">
        <v>96</v>
      </c>
      <c r="H60" s="131">
        <v>102</v>
      </c>
    </row>
    <row r="61" spans="2:8" ht="45.75" customHeight="1" x14ac:dyDescent="0.15">
      <c r="B61" s="129"/>
      <c r="C61" s="1203" t="s">
        <v>558</v>
      </c>
      <c r="D61" s="1204"/>
      <c r="E61" s="1205"/>
      <c r="F61" s="130">
        <v>54</v>
      </c>
      <c r="G61" s="130">
        <v>54</v>
      </c>
      <c r="H61" s="131">
        <v>54</v>
      </c>
    </row>
    <row r="62" spans="2:8" ht="45.75" customHeight="1" thickBot="1" x14ac:dyDescent="0.2">
      <c r="B62" s="132"/>
      <c r="C62" s="1206" t="s">
        <v>559</v>
      </c>
      <c r="D62" s="1207"/>
      <c r="E62" s="1208"/>
      <c r="F62" s="133">
        <v>19</v>
      </c>
      <c r="G62" s="133">
        <v>19</v>
      </c>
      <c r="H62" s="134">
        <v>19</v>
      </c>
    </row>
    <row r="63" spans="2:8" ht="52.5" customHeight="1" thickBot="1" x14ac:dyDescent="0.2">
      <c r="B63" s="135"/>
      <c r="C63" s="1209" t="s">
        <v>49</v>
      </c>
      <c r="D63" s="1209"/>
      <c r="E63" s="1210"/>
      <c r="F63" s="136">
        <v>2639</v>
      </c>
      <c r="G63" s="136">
        <v>3268</v>
      </c>
      <c r="H63" s="137">
        <v>3716</v>
      </c>
    </row>
    <row r="64" spans="2:8" x14ac:dyDescent="0.15"/>
  </sheetData>
  <sheetProtection algorithmName="SHA-512" hashValue="IsgGZdxu8RiwWx2RYyrxu3kwRx/iZbLPrvU04GjdTVUImuYwjqMx4FVchaggdGrNbR5OSx7tS+Vw6qx7yQ+rKA==" saltValue="a7KR9ZdagdJVQXjcVKgd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174304</v>
      </c>
      <c r="E3" s="156"/>
      <c r="F3" s="157">
        <v>103390</v>
      </c>
      <c r="G3" s="158"/>
      <c r="H3" s="159"/>
    </row>
    <row r="4" spans="1:8" x14ac:dyDescent="0.15">
      <c r="A4" s="160"/>
      <c r="B4" s="161"/>
      <c r="C4" s="162"/>
      <c r="D4" s="163">
        <v>97294</v>
      </c>
      <c r="E4" s="164"/>
      <c r="F4" s="165">
        <v>51269</v>
      </c>
      <c r="G4" s="166"/>
      <c r="H4" s="167"/>
    </row>
    <row r="5" spans="1:8" x14ac:dyDescent="0.15">
      <c r="A5" s="148" t="s">
        <v>521</v>
      </c>
      <c r="B5" s="153"/>
      <c r="C5" s="154"/>
      <c r="D5" s="155">
        <v>235296</v>
      </c>
      <c r="E5" s="156"/>
      <c r="F5" s="157">
        <v>117234</v>
      </c>
      <c r="G5" s="158"/>
      <c r="H5" s="159"/>
    </row>
    <row r="6" spans="1:8" x14ac:dyDescent="0.15">
      <c r="A6" s="160"/>
      <c r="B6" s="161"/>
      <c r="C6" s="162"/>
      <c r="D6" s="163">
        <v>207204</v>
      </c>
      <c r="E6" s="164"/>
      <c r="F6" s="165">
        <v>59796</v>
      </c>
      <c r="G6" s="166"/>
      <c r="H6" s="167"/>
    </row>
    <row r="7" spans="1:8" x14ac:dyDescent="0.15">
      <c r="A7" s="148" t="s">
        <v>522</v>
      </c>
      <c r="B7" s="153"/>
      <c r="C7" s="154"/>
      <c r="D7" s="155">
        <v>152223</v>
      </c>
      <c r="E7" s="156"/>
      <c r="F7" s="157">
        <v>97758</v>
      </c>
      <c r="G7" s="158"/>
      <c r="H7" s="159"/>
    </row>
    <row r="8" spans="1:8" x14ac:dyDescent="0.15">
      <c r="A8" s="160"/>
      <c r="B8" s="161"/>
      <c r="C8" s="162"/>
      <c r="D8" s="163">
        <v>113832</v>
      </c>
      <c r="E8" s="164"/>
      <c r="F8" s="165">
        <v>45946</v>
      </c>
      <c r="G8" s="166"/>
      <c r="H8" s="167"/>
    </row>
    <row r="9" spans="1:8" x14ac:dyDescent="0.15">
      <c r="A9" s="148" t="s">
        <v>523</v>
      </c>
      <c r="B9" s="153"/>
      <c r="C9" s="154"/>
      <c r="D9" s="155">
        <v>132864</v>
      </c>
      <c r="E9" s="156"/>
      <c r="F9" s="157">
        <v>91338</v>
      </c>
      <c r="G9" s="158"/>
      <c r="H9" s="159"/>
    </row>
    <row r="10" spans="1:8" x14ac:dyDescent="0.15">
      <c r="A10" s="160"/>
      <c r="B10" s="161"/>
      <c r="C10" s="162"/>
      <c r="D10" s="163">
        <v>52916</v>
      </c>
      <c r="E10" s="164"/>
      <c r="F10" s="165">
        <v>43989</v>
      </c>
      <c r="G10" s="166"/>
      <c r="H10" s="167"/>
    </row>
    <row r="11" spans="1:8" x14ac:dyDescent="0.15">
      <c r="A11" s="148" t="s">
        <v>524</v>
      </c>
      <c r="B11" s="153"/>
      <c r="C11" s="154"/>
      <c r="D11" s="155">
        <v>85676</v>
      </c>
      <c r="E11" s="156"/>
      <c r="F11" s="157">
        <v>103975</v>
      </c>
      <c r="G11" s="158"/>
      <c r="H11" s="159"/>
    </row>
    <row r="12" spans="1:8" x14ac:dyDescent="0.15">
      <c r="A12" s="160"/>
      <c r="B12" s="161"/>
      <c r="C12" s="168"/>
      <c r="D12" s="163">
        <v>34773</v>
      </c>
      <c r="E12" s="164"/>
      <c r="F12" s="165">
        <v>52698</v>
      </c>
      <c r="G12" s="166"/>
      <c r="H12" s="167"/>
    </row>
    <row r="13" spans="1:8" x14ac:dyDescent="0.15">
      <c r="A13" s="148"/>
      <c r="B13" s="153"/>
      <c r="C13" s="169"/>
      <c r="D13" s="170">
        <v>156073</v>
      </c>
      <c r="E13" s="171"/>
      <c r="F13" s="172">
        <v>102739</v>
      </c>
      <c r="G13" s="173"/>
      <c r="H13" s="159"/>
    </row>
    <row r="14" spans="1:8" x14ac:dyDescent="0.15">
      <c r="A14" s="160"/>
      <c r="B14" s="161"/>
      <c r="C14" s="162"/>
      <c r="D14" s="163">
        <v>101204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10.77</v>
      </c>
      <c r="C19" s="174">
        <f>ROUND(VALUE(SUBSTITUTE(実質収支比率等に係る経年分析!G$48,"▲","-")),2)</f>
        <v>21.57</v>
      </c>
      <c r="D19" s="174">
        <f>ROUND(VALUE(SUBSTITUTE(実質収支比率等に係る経年分析!H$48,"▲","-")),2)</f>
        <v>22.51</v>
      </c>
      <c r="E19" s="174">
        <f>ROUND(VALUE(SUBSTITUTE(実質収支比率等に係る経年分析!I$48,"▲","-")),2)</f>
        <v>16</v>
      </c>
      <c r="F19" s="174">
        <f>ROUND(VALUE(SUBSTITUTE(実質収支比率等に係る経年分析!J$48,"▲","-")),2)</f>
        <v>12.81</v>
      </c>
    </row>
    <row r="20" spans="1:11" x14ac:dyDescent="0.15">
      <c r="A20" s="174" t="s">
        <v>53</v>
      </c>
      <c r="B20" s="174">
        <f>ROUND(VALUE(SUBSTITUTE(実質収支比率等に係る経年分析!F$47,"▲","-")),2)</f>
        <v>43.18</v>
      </c>
      <c r="C20" s="174">
        <f>ROUND(VALUE(SUBSTITUTE(実質収支比率等に係る経年分析!G$47,"▲","-")),2)</f>
        <v>31.95</v>
      </c>
      <c r="D20" s="174">
        <f>ROUND(VALUE(SUBSTITUTE(実質収支比率等に係る経年分析!H$47,"▲","-")),2)</f>
        <v>33.49</v>
      </c>
      <c r="E20" s="174">
        <f>ROUND(VALUE(SUBSTITUTE(実質収支比率等に係る経年分析!I$47,"▲","-")),2)</f>
        <v>45.85</v>
      </c>
      <c r="F20" s="174">
        <f>ROUND(VALUE(SUBSTITUTE(実質収支比率等に係る経年分析!J$47,"▲","-")),2)</f>
        <v>54.48</v>
      </c>
    </row>
    <row r="21" spans="1:11" x14ac:dyDescent="0.15">
      <c r="A21" s="174" t="s">
        <v>54</v>
      </c>
      <c r="B21" s="174">
        <f>IF(ISNUMBER(VALUE(SUBSTITUTE(実質収支比率等に係る経年分析!F$49,"▲","-"))),ROUND(VALUE(SUBSTITUTE(実質収支比率等に係る経年分析!F$49,"▲","-")),2),NA())</f>
        <v>-11.79</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-4.01</v>
      </c>
      <c r="E21" s="174">
        <f>IF(ISNUMBER(VALUE(SUBSTITUTE(実質収支比率等に係る経年分析!I$49,"▲","-"))),ROUND(VALUE(SUBSTITUTE(実質収支比率等に係る経年分析!I$49,"▲","-")),2),NA())</f>
        <v>-7</v>
      </c>
      <c r="F21" s="174">
        <f>IF(ISNUMBER(VALUE(SUBSTITUTE(実質収支比率等に係る経年分析!J$49,"▲","-"))),ROUND(VALUE(SUBSTITUTE(実質収支比率等に係る経年分析!J$49,"▲","-")),2),NA())</f>
        <v>-3.32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港湾整備事業特別会計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福祉サービス事業特別会計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12.81</v>
      </c>
    </row>
    <row r="36" spans="1:16" x14ac:dyDescent="0.15">
      <c r="A36" s="175" t="str">
        <f>IF(連結実質赤字比率に係る赤字・黒字の構成分析!C$34="",NA(),連結実質赤字比率に係る赤字・黒字の構成分析!C$34)</f>
        <v>宅地造成事業特別会計</v>
      </c>
      <c r="B36" s="175">
        <f>IF(ROUND(VALUE(SUBSTITUTE(連結実質赤字比率に係る赤字・黒字の構成分析!F$34,"▲", "-")), 2) &lt; 0, ABS(ROUND(VALUE(SUBSTITUTE(連結実質赤字比率に係る赤字・黒字の構成分析!F$34,"▲", "-")), 2)), NA())</f>
        <v>0.01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0.01</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731</v>
      </c>
      <c r="E42" s="176"/>
      <c r="F42" s="176"/>
      <c r="G42" s="176">
        <f>'実質公債費比率（分子）の構造'!L$52</f>
        <v>804</v>
      </c>
      <c r="H42" s="176"/>
      <c r="I42" s="176"/>
      <c r="J42" s="176">
        <f>'実質公債費比率（分子）の構造'!M$52</f>
        <v>887</v>
      </c>
      <c r="K42" s="176"/>
      <c r="L42" s="176"/>
      <c r="M42" s="176">
        <f>'実質公債費比率（分子）の構造'!N$52</f>
        <v>919</v>
      </c>
      <c r="N42" s="176"/>
      <c r="O42" s="176"/>
      <c r="P42" s="176">
        <f>'実質公債費比率（分子）の構造'!O$52</f>
        <v>917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220</v>
      </c>
      <c r="L44" s="176"/>
      <c r="M44" s="176"/>
      <c r="N44" s="176">
        <f>'実質公債費比率（分子）の構造'!O$50</f>
        <v>1</v>
      </c>
      <c r="O44" s="176"/>
      <c r="P44" s="176"/>
    </row>
    <row r="45" spans="1:16" x14ac:dyDescent="0.15">
      <c r="A45" s="176" t="s">
        <v>63</v>
      </c>
      <c r="B45" s="176">
        <f>'実質公債費比率（分子）の構造'!K$49</f>
        <v>113</v>
      </c>
      <c r="C45" s="176"/>
      <c r="D45" s="176"/>
      <c r="E45" s="176">
        <f>'実質公債費比率（分子）の構造'!L$49</f>
        <v>112</v>
      </c>
      <c r="F45" s="176"/>
      <c r="G45" s="176"/>
      <c r="H45" s="176">
        <f>'実質公債費比率（分子）の構造'!M$49</f>
        <v>114</v>
      </c>
      <c r="I45" s="176"/>
      <c r="J45" s="176"/>
      <c r="K45" s="176">
        <f>'実質公債費比率（分子）の構造'!N$49</f>
        <v>108</v>
      </c>
      <c r="L45" s="176"/>
      <c r="M45" s="176"/>
      <c r="N45" s="176">
        <f>'実質公債費比率（分子）の構造'!O$49</f>
        <v>110</v>
      </c>
      <c r="O45" s="176"/>
      <c r="P45" s="176"/>
    </row>
    <row r="46" spans="1:16" x14ac:dyDescent="0.15">
      <c r="A46" s="176" t="s">
        <v>64</v>
      </c>
      <c r="B46" s="176">
        <f>'実質公債費比率（分子）の構造'!K$48</f>
        <v>15</v>
      </c>
      <c r="C46" s="176"/>
      <c r="D46" s="176"/>
      <c r="E46" s="176">
        <f>'実質公債費比率（分子）の構造'!L$48</f>
        <v>14</v>
      </c>
      <c r="F46" s="176"/>
      <c r="G46" s="176"/>
      <c r="H46" s="176">
        <f>'実質公債費比率（分子）の構造'!M$48</f>
        <v>13</v>
      </c>
      <c r="I46" s="176"/>
      <c r="J46" s="176"/>
      <c r="K46" s="176">
        <f>'実質公債費比率（分子）の構造'!N$48</f>
        <v>10</v>
      </c>
      <c r="L46" s="176"/>
      <c r="M46" s="176"/>
      <c r="N46" s="176">
        <f>'実質公債費比率（分子）の構造'!O$48</f>
        <v>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933</v>
      </c>
      <c r="C49" s="176"/>
      <c r="D49" s="176"/>
      <c r="E49" s="176">
        <f>'実質公債費比率（分子）の構造'!L$45</f>
        <v>1009</v>
      </c>
      <c r="F49" s="176"/>
      <c r="G49" s="176"/>
      <c r="H49" s="176">
        <f>'実質公債費比率（分子）の構造'!M$45</f>
        <v>1172</v>
      </c>
      <c r="I49" s="176"/>
      <c r="J49" s="176"/>
      <c r="K49" s="176">
        <f>'実質公債費比率（分子）の構造'!N$45</f>
        <v>1263</v>
      </c>
      <c r="L49" s="176"/>
      <c r="M49" s="176"/>
      <c r="N49" s="176">
        <f>'実質公債費比率（分子）の構造'!O$45</f>
        <v>1244</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333</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682</v>
      </c>
      <c r="M50" s="176" t="e">
        <f>NA()</f>
        <v>#N/A</v>
      </c>
      <c r="N50" s="176" t="e">
        <f>NA()</f>
        <v>#N/A</v>
      </c>
      <c r="O50" s="176">
        <f>IF(ISNUMBER('実質公債費比率（分子）の構造'!O$53),'実質公債費比率（分子）の構造'!O$53,NA())</f>
        <v>443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9353</v>
      </c>
      <c r="E56" s="175"/>
      <c r="F56" s="175"/>
      <c r="G56" s="175">
        <f>'将来負担比率（分子）の構造'!J$52</f>
        <v>9715</v>
      </c>
      <c r="H56" s="175"/>
      <c r="I56" s="175"/>
      <c r="J56" s="175">
        <f>'将来負担比率（分子）の構造'!K$52</f>
        <v>9406</v>
      </c>
      <c r="K56" s="175"/>
      <c r="L56" s="175"/>
      <c r="M56" s="175">
        <f>'将来負担比率（分子）の構造'!L$52</f>
        <v>9244</v>
      </c>
      <c r="N56" s="175"/>
      <c r="O56" s="175"/>
      <c r="P56" s="175">
        <f>'将来負担比率（分子）の構造'!M$52</f>
        <v>9200</v>
      </c>
    </row>
    <row r="57" spans="1:16" x14ac:dyDescent="0.15">
      <c r="A57" s="175" t="s">
        <v>42</v>
      </c>
      <c r="B57" s="175"/>
      <c r="C57" s="175"/>
      <c r="D57" s="175">
        <f>'将来負担比率（分子）の構造'!I$51</f>
        <v>562</v>
      </c>
      <c r="E57" s="175"/>
      <c r="F57" s="175"/>
      <c r="G57" s="175">
        <f>'将来負担比率（分子）の構造'!J$51</f>
        <v>686</v>
      </c>
      <c r="H57" s="175"/>
      <c r="I57" s="175"/>
      <c r="J57" s="175">
        <f>'将来負担比率（分子）の構造'!K$51</f>
        <v>731</v>
      </c>
      <c r="K57" s="175"/>
      <c r="L57" s="175"/>
      <c r="M57" s="175">
        <f>'将来負担比率（分子）の構造'!L$51</f>
        <v>676</v>
      </c>
      <c r="N57" s="175"/>
      <c r="O57" s="175"/>
      <c r="P57" s="175">
        <f>'将来負担比率（分子）の構造'!M$51</f>
        <v>601</v>
      </c>
    </row>
    <row r="58" spans="1:16" x14ac:dyDescent="0.15">
      <c r="A58" s="175" t="s">
        <v>41</v>
      </c>
      <c r="B58" s="175"/>
      <c r="C58" s="175"/>
      <c r="D58" s="175">
        <f>'将来負担比率（分子）の構造'!I$50</f>
        <v>3577</v>
      </c>
      <c r="E58" s="175"/>
      <c r="F58" s="175"/>
      <c r="G58" s="175">
        <f>'将来負担比率（分子）の構造'!J$50</f>
        <v>2753</v>
      </c>
      <c r="H58" s="175"/>
      <c r="I58" s="175"/>
      <c r="J58" s="175">
        <f>'将来負担比率（分子）の構造'!K$50</f>
        <v>3084</v>
      </c>
      <c r="K58" s="175"/>
      <c r="L58" s="175"/>
      <c r="M58" s="175">
        <f>'将来負担比率（分子）の構造'!L$50</f>
        <v>3754</v>
      </c>
      <c r="N58" s="175"/>
      <c r="O58" s="175"/>
      <c r="P58" s="175">
        <f>'将来負担比率（分子）の構造'!M$50</f>
        <v>4228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200</v>
      </c>
      <c r="F61" s="175"/>
      <c r="G61" s="175"/>
      <c r="H61" s="175">
        <f>'将来負担比率（分子）の構造'!K$46</f>
        <v>204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1280</v>
      </c>
      <c r="C62" s="175"/>
      <c r="D62" s="175"/>
      <c r="E62" s="175">
        <f>'将来負担比率（分子）の構造'!J$45</f>
        <v>1198</v>
      </c>
      <c r="F62" s="175"/>
      <c r="G62" s="175"/>
      <c r="H62" s="175">
        <f>'将来負担比率（分子）の構造'!K$45</f>
        <v>1101</v>
      </c>
      <c r="I62" s="175"/>
      <c r="J62" s="175"/>
      <c r="K62" s="175">
        <f>'将来負担比率（分子）の構造'!L$45</f>
        <v>1028</v>
      </c>
      <c r="L62" s="175"/>
      <c r="M62" s="175"/>
      <c r="N62" s="175">
        <f>'将来負担比率（分子）の構造'!M$45</f>
        <v>996</v>
      </c>
      <c r="O62" s="175"/>
      <c r="P62" s="175"/>
    </row>
    <row r="63" spans="1:16" x14ac:dyDescent="0.15">
      <c r="A63" s="175" t="s">
        <v>34</v>
      </c>
      <c r="B63" s="175">
        <f>'将来負担比率（分子）の構造'!I$44</f>
        <v>1182</v>
      </c>
      <c r="C63" s="175"/>
      <c r="D63" s="175"/>
      <c r="E63" s="175">
        <f>'将来負担比率（分子）の構造'!J$44</f>
        <v>1101</v>
      </c>
      <c r="F63" s="175"/>
      <c r="G63" s="175"/>
      <c r="H63" s="175">
        <f>'将来負担比率（分子）の構造'!K$44</f>
        <v>1025</v>
      </c>
      <c r="I63" s="175"/>
      <c r="J63" s="175"/>
      <c r="K63" s="175">
        <f>'将来負担比率（分子）の構造'!L$44</f>
        <v>945</v>
      </c>
      <c r="L63" s="175"/>
      <c r="M63" s="175"/>
      <c r="N63" s="175">
        <f>'将来負担比率（分子）の構造'!M$44</f>
        <v>877</v>
      </c>
      <c r="O63" s="175"/>
      <c r="P63" s="175"/>
    </row>
    <row r="64" spans="1:16" x14ac:dyDescent="0.15">
      <c r="A64" s="175" t="s">
        <v>33</v>
      </c>
      <c r="B64" s="175">
        <f>'将来負担比率（分子）の構造'!I$43</f>
        <v>40</v>
      </c>
      <c r="C64" s="175"/>
      <c r="D64" s="175"/>
      <c r="E64" s="175">
        <f>'将来負担比率（分子）の構造'!J$43</f>
        <v>31</v>
      </c>
      <c r="F64" s="175"/>
      <c r="G64" s="175"/>
      <c r="H64" s="175">
        <f>'将来負担比率（分子）の構造'!K$43</f>
        <v>19</v>
      </c>
      <c r="I64" s="175"/>
      <c r="J64" s="175"/>
      <c r="K64" s="175">
        <f>'将来負担比率（分子）の構造'!L$43</f>
        <v>10</v>
      </c>
      <c r="L64" s="175"/>
      <c r="M64" s="175"/>
      <c r="N64" s="175">
        <f>'将来負担比率（分子）の構造'!M$43</f>
        <v>7</v>
      </c>
      <c r="O64" s="175"/>
      <c r="P64" s="175"/>
    </row>
    <row r="65" spans="1:16" x14ac:dyDescent="0.15">
      <c r="A65" s="175" t="s">
        <v>32</v>
      </c>
      <c r="B65" s="175">
        <f>'将来負担比率（分子）の構造'!I$42</f>
        <v>214</v>
      </c>
      <c r="C65" s="175"/>
      <c r="D65" s="175"/>
      <c r="E65" s="175">
        <f>'将来負担比率（分子）の構造'!J$42</f>
        <v>4</v>
      </c>
      <c r="F65" s="175"/>
      <c r="G65" s="175"/>
      <c r="H65" s="175">
        <f>'将来負担比率（分子）の構造'!K$42</f>
        <v>2</v>
      </c>
      <c r="I65" s="175"/>
      <c r="J65" s="175"/>
      <c r="K65" s="175">
        <f>'将来負担比率（分子）の構造'!L$42</f>
        <v>1</v>
      </c>
      <c r="L65" s="175"/>
      <c r="M65" s="175"/>
      <c r="N65" s="175">
        <f>'将来負担比率（分子）の構造'!M$42</f>
        <v>0</v>
      </c>
      <c r="O65" s="175"/>
      <c r="P65" s="175"/>
    </row>
    <row r="66" spans="1:16" x14ac:dyDescent="0.15">
      <c r="A66" s="175" t="s">
        <v>31</v>
      </c>
      <c r="B66" s="175">
        <f>'将来負担比率（分子）の構造'!I$41</f>
        <v>11335</v>
      </c>
      <c r="C66" s="175"/>
      <c r="D66" s="175"/>
      <c r="E66" s="175">
        <f>'将来負担比率（分子）の構造'!J$41</f>
        <v>12612</v>
      </c>
      <c r="F66" s="175"/>
      <c r="G66" s="175"/>
      <c r="H66" s="175">
        <f>'将来負担比率（分子）の構造'!K$41</f>
        <v>13015</v>
      </c>
      <c r="I66" s="175"/>
      <c r="J66" s="175"/>
      <c r="K66" s="175">
        <f>'将来負担比率（分子）の構造'!L$41</f>
        <v>12693</v>
      </c>
      <c r="L66" s="175"/>
      <c r="M66" s="175"/>
      <c r="N66" s="175">
        <f>'将来負担比率（分子）の構造'!M$41</f>
        <v>12306</v>
      </c>
      <c r="O66" s="175"/>
      <c r="P66" s="175"/>
    </row>
    <row r="67" spans="1:16" x14ac:dyDescent="0.15">
      <c r="A67" s="175" t="s">
        <v>71</v>
      </c>
      <c r="B67" s="175" t="e">
        <f>NA()</f>
        <v>#N/A</v>
      </c>
      <c r="C67" s="175">
        <f>IF(ISNUMBER('将来負担比率（分子）の構造'!I$53), IF('将来負担比率（分子）の構造'!I$53 &lt; 0, 0, '将来負担比率（分子）の構造'!I$53), NA())</f>
        <v>559</v>
      </c>
      <c r="D67" s="175" t="e">
        <f>NA()</f>
        <v>#N/A</v>
      </c>
      <c r="E67" s="175" t="e">
        <f>NA()</f>
        <v>#N/A</v>
      </c>
      <c r="F67" s="175">
        <f>IF(ISNUMBER('将来負担比率（分子）の構造'!J$53), IF('将来負担比率（分子）の構造'!J$53 &lt; 0, 0, '将来負担比率（分子）の構造'!J$53), NA())</f>
        <v>1992</v>
      </c>
      <c r="G67" s="175" t="e">
        <f>NA()</f>
        <v>#N/A</v>
      </c>
      <c r="H67" s="175" t="e">
        <f>NA()</f>
        <v>#N/A</v>
      </c>
      <c r="I67" s="175">
        <f>IF(ISNUMBER('将来負担比率（分子）の構造'!K$53), IF('将来負担比率（分子）の構造'!K$53 &lt; 0, 0, '将来負担比率（分子）の構造'!K$53), NA())</f>
        <v>2144</v>
      </c>
      <c r="J67" s="175" t="e">
        <f>NA()</f>
        <v>#N/A</v>
      </c>
      <c r="K67" s="175" t="e">
        <f>NA()</f>
        <v>#N/A</v>
      </c>
      <c r="L67" s="175">
        <f>IF(ISNUMBER('将来負担比率（分子）の構造'!L$53), IF('将来負担比率（分子）の構造'!L$53 &lt; 0, 0, '将来負担比率（分子）の構造'!L$53), NA())</f>
        <v>1002</v>
      </c>
      <c r="M67" s="175" t="e">
        <f>NA()</f>
        <v>#N/A</v>
      </c>
      <c r="N67" s="175" t="e">
        <f>NA()</f>
        <v>#N/A</v>
      </c>
      <c r="O67" s="175">
        <f>IF(ISNUMBER('将来負担比率（分子）の構造'!M$53), IF('将来負担比率（分子）の構造'!M$53 &lt; 0, 0, '将来負担比率（分子）の構造'!M$53), NA())</f>
        <v>157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1818</v>
      </c>
      <c r="C72" s="179">
        <f>基金残高に係る経年分析!G55</f>
        <v>2432</v>
      </c>
      <c r="D72" s="179">
        <f>基金残高に係る経年分析!H55</f>
        <v>2858</v>
      </c>
    </row>
    <row r="73" spans="1:16" x14ac:dyDescent="0.15">
      <c r="A73" s="178" t="s">
        <v>74</v>
      </c>
      <c r="B73" s="179">
        <f>基金残高に係る経年分析!F56</f>
        <v>11</v>
      </c>
      <c r="C73" s="179">
        <f>基金残高に係る経年分析!G56</f>
        <v>11</v>
      </c>
      <c r="D73" s="179">
        <f>基金残高に係る経年分析!H56</f>
        <v>11</v>
      </c>
    </row>
    <row r="74" spans="1:16" x14ac:dyDescent="0.15">
      <c r="A74" s="178" t="s">
        <v>75</v>
      </c>
      <c r="B74" s="179">
        <f>基金残高に係る経年分析!F57</f>
        <v>810</v>
      </c>
      <c r="C74" s="179">
        <f>基金残高に係る経年分析!G57</f>
        <v>826</v>
      </c>
      <c r="D74" s="179">
        <f>基金残高に係る経年分析!H57</f>
        <v>847</v>
      </c>
    </row>
  </sheetData>
  <sheetProtection algorithmName="SHA-512" hashValue="ABba3x4chFM59RMZz4BO1Gx8rh4oRV8wRmRLBoSNB/q7Iw5AWgdR/RCh+6NdL7okmGVh3PDT1O7mkcrd2dXUSw==" saltValue="dEjKpdQHHwbtnh8OBh+F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2025-03-17T23:57:03Z</cp:lastPrinted>
  <dcterms:created xsi:type="dcterms:W3CDTF">2025-02-19T04:30:55Z</dcterms:created>
  <dcterms:modified xsi:type="dcterms:W3CDTF">2025-03-17T23:57:23Z</dcterms:modified>
  <cp:category/>
</cp:coreProperties>
</file>